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8490" windowHeight="5805" activeTab="2"/>
  </bookViews>
  <sheets>
    <sheet name="ЦДи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<sst xmlns="http://schemas.openxmlformats.org/spreadsheetml/2006/main" count="247" uniqueCount="126">
  <si>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</si>
  <si>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</si>
  <si>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</si>
  <si>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</si>
  <si>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</si>
  <si>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</si>
  <si>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</si>
  <si>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</si>
  <si>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</si>
  <si>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</si>
  <si>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</si>
  <si>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</si>
  <si>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</si>
  <si>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</si>
  <si>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</si>
  <si>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</si>
  <si>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</si>
  <si>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</si>
  <si>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</si>
  <si>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</si>
  <si>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</si>
  <si>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</si>
  <si>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</si>
  <si>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</si>
  <si>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</si>
  <si>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</si>
  <si>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</si>
  <si>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</si>
  <si>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</si>
  <si>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</si>
  <si>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</si>
  <si>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</si>
  <si>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</si>
  <si>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</si>
  <si>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</si>
  <si>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</si>
  <si>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</si>
  <si>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</si>
  <si>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</si>
  <si>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</si>
  <si>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</si>
  <si>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</si>
  <si>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</si>
  <si>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</si>
  <si>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</si>
  <si>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</si>
  <si>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</si>
  <si>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</si>
  <si>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</si>
  <si>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</si>
  <si>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</si>
  <si>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</si>
  <si>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</si>
  <si>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</si>
  <si>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</si>
  <si>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</si>
  <si>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</si>
  <si>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</si>
  <si>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</si>
  <si>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</si>
  <si>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</si>
  <si>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</si>
  <si>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</si>
  <si>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</si>
  <si>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</si>
  <si>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</si>
  <si>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</si>
  <si>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</si>
  <si>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</si>
  <si>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</si>
  <si>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</si>
  <si>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</si>
  <si>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</si>
  <si>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</si>
  <si>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</si>
  <si>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</si>
  <si>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</si>
  <si>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</si>
  <si>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</si>
  <si>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</si>
  <si>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</si>
  <si>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</si>
  <si>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</si>
  <si>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</si>
  <si>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</si>
  <si>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</si>
  <si>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</si>
  <si>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</si>
  <si>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</si>
  <si>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</si>
  <si>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</si>
  <si>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</si>
  <si>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</si>
  <si>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</si>
  <si>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</si>
  <si>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Заработная плата</t>
  </si>
  <si>
    <t>Начисления на выплаты по оплате труда</t>
  </si>
  <si>
    <t>Коммунальные услуги</t>
  </si>
  <si>
    <t xml:space="preserve"> 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</si>
  <si>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</si>
  <si>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</si>
  <si>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Увеличение стоимости основных средств</t>
  </si>
  <si>
    <t>650 0801 4120000590 244 223</t>
  </si>
  <si>
    <t>650 0801 4120000590 119 213</t>
  </si>
  <si>
    <t>Глава сельского поселения  ____________</t>
  </si>
  <si>
    <t>МКУК "Ляминский ЦДиТ"</t>
  </si>
  <si>
    <t>Неисполненные назначения</t>
  </si>
  <si>
    <t>Работы, услуги по содержанию имущества</t>
  </si>
  <si>
    <t>650 0801 4120000590 244 225</t>
  </si>
  <si>
    <t>Увеличение стоимости прочих материальных запасов однократного применения</t>
  </si>
  <si>
    <t>650 0801 4120000590 244 349</t>
  </si>
  <si>
    <t>Увеличение стоимости прочих оборотных запасов (материалов)</t>
  </si>
  <si>
    <t>650 0801 4120089140 244 310</t>
  </si>
  <si>
    <t>на  1 июля 2020 г.</t>
  </si>
  <si>
    <t>01.07.2020</t>
  </si>
  <si>
    <t>650 0801 4120000590 111 211</t>
  </si>
  <si>
    <t>650 0801 4120000590 244 310</t>
  </si>
  <si>
    <t>650 0801 4120000590 244 346</t>
  </si>
  <si>
    <t>650 0801 4120089165 244 225</t>
  </si>
  <si>
    <t>650 0801 4120089166 244 225</t>
  </si>
  <si>
    <t>Услуги связи</t>
  </si>
  <si>
    <t>650 0801 4120000590 244 221</t>
  </si>
  <si>
    <t>650 0801 4120089107 244 346</t>
  </si>
  <si>
    <t>-</t>
  </si>
  <si>
    <t>"01 " октября 2020  г.</t>
  </si>
  <si>
    <t>Дизер А.А.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</si>
</sst>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  <numFmt numFmtId="191" formatCode="&quot;&quot;#000"/>
    <numFmt numFmtId="192" formatCode="&quot;&quot;###,##0.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2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37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4" fillId="0" borderId="3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0" xfId="0" applyNumberFormat="1" applyFont="1" applyBorder="1" applyAlignment="1">
      <alignment horizontal="right" shrinkToFit="1"/>
    </xf>
    <xf numFmtId="0" fontId="4" fillId="0" borderId="51" xfId="0" applyFont="1" applyBorder="1" applyAlignment="1">
      <alignment horizontal="left" wrapText="1"/>
    </xf>
    <xf numFmtId="189" fontId="0" fillId="0" borderId="0" xfId="0" applyNumberFormat="1" applyAlignment="1">
      <alignment/>
    </xf>
    <xf numFmtId="49" fontId="4" fillId="0" borderId="29" xfId="0" applyNumberFormat="1" applyFont="1" applyBorder="1" applyAlignment="1">
      <alignment horizontal="center" vertical="center"/>
    </xf>
    <xf numFmtId="188" fontId="0" fillId="0" borderId="0" xfId="0" applyNumberFormat="1" applyAlignment="1">
      <alignment/>
    </xf>
    <xf numFmtId="188" fontId="9" fillId="0" borderId="37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189" fontId="0" fillId="0" borderId="0" xfId="0" applyNumberFormat="1" applyFill="1" applyAlignment="1">
      <alignment/>
    </xf>
    <xf numFmtId="0" fontId="11" fillId="0" borderId="52" xfId="0" applyFont="1" applyBorder="1" applyAlignment="1">
      <alignment horizontal="left" vertical="top" wrapText="1"/>
    </xf>
    <xf numFmtId="191" fontId="11" fillId="0" borderId="53" xfId="0" applyNumberFormat="1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192" fontId="11" fillId="0" borderId="52" xfId="0" applyNumberFormat="1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8" fontId="4" fillId="0" borderId="54" xfId="0" applyNumberFormat="1" applyFont="1" applyBorder="1" applyAlignment="1">
      <alignment horizontal="right" shrinkToFit="1"/>
    </xf>
    <xf numFmtId="188" fontId="4" fillId="0" borderId="55" xfId="0" applyNumberFormat="1" applyFont="1" applyBorder="1" applyAlignment="1">
      <alignment horizontal="right" shrinkToFit="1"/>
    </xf>
    <xf numFmtId="49" fontId="4" fillId="0" borderId="1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88" fontId="4" fillId="0" borderId="22" xfId="0" applyNumberFormat="1" applyFont="1" applyBorder="1" applyAlignment="1">
      <alignment horizontal="right" shrinkToFit="1"/>
    </xf>
    <xf numFmtId="188" fontId="4" fillId="0" borderId="51" xfId="0" applyNumberFormat="1" applyFont="1" applyBorder="1" applyAlignment="1">
      <alignment horizontal="right" shrinkToFit="1"/>
    </xf>
    <xf numFmtId="188" fontId="4" fillId="0" borderId="22" xfId="0" applyNumberFormat="1" applyFont="1" applyFill="1" applyBorder="1" applyAlignment="1">
      <alignment horizontal="right" shrinkToFit="1"/>
    </xf>
    <xf numFmtId="188" fontId="4" fillId="0" borderId="51" xfId="0" applyNumberFormat="1" applyFont="1" applyFill="1" applyBorder="1" applyAlignment="1">
      <alignment horizontal="right" shrinkToFit="1"/>
    </xf>
    <xf numFmtId="188" fontId="4" fillId="0" borderId="18" xfId="0" applyNumberFormat="1" applyFont="1" applyBorder="1" applyAlignment="1">
      <alignment horizontal="center" shrinkToFit="1"/>
    </xf>
    <xf numFmtId="188" fontId="4" fillId="0" borderId="56" xfId="0" applyNumberFormat="1" applyFont="1" applyBorder="1" applyAlignment="1">
      <alignment horizontal="center" shrinkToFit="1"/>
    </xf>
    <xf numFmtId="192" fontId="11" fillId="0" borderId="52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I6" sqref="I6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24" t="s">
        <v>100</v>
      </c>
      <c r="B1" s="125"/>
      <c r="C1" s="125"/>
      <c r="D1" s="125"/>
      <c r="E1" s="125"/>
      <c r="F1" s="125"/>
      <c r="G1" s="125"/>
      <c r="H1" s="125"/>
      <c r="I1" s="12"/>
    </row>
    <row r="2" spans="1:10" ht="16.5" customHeight="1">
      <c r="A2" s="125"/>
      <c r="B2" s="125"/>
      <c r="C2" s="125"/>
      <c r="D2" s="125"/>
      <c r="E2" s="125"/>
      <c r="F2" s="125"/>
      <c r="G2" s="125"/>
      <c r="H2" s="125"/>
      <c r="J2" t="s">
        <v>98</v>
      </c>
    </row>
    <row r="3" spans="1:9" ht="16.5" customHeight="1" thickBot="1">
      <c r="A3" s="125"/>
      <c r="B3" s="125"/>
      <c r="C3" s="125"/>
      <c r="D3" s="125"/>
      <c r="E3" s="125"/>
      <c r="F3" s="125"/>
      <c r="G3" s="125"/>
      <c r="H3" s="125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34</v>
      </c>
      <c r="I4" s="22" t="s">
        <v>41</v>
      </c>
    </row>
    <row r="5" spans="1:9" ht="13.5" customHeight="1">
      <c r="A5" s="16"/>
      <c r="B5" s="16"/>
      <c r="C5" s="16"/>
      <c r="D5" s="79" t="s">
        <v>113</v>
      </c>
      <c r="E5" s="16"/>
      <c r="F5" s="16"/>
      <c r="G5" s="16"/>
      <c r="H5" s="15" t="s">
        <v>31</v>
      </c>
      <c r="I5" s="23" t="s">
        <v>114</v>
      </c>
    </row>
    <row r="6" spans="1:9" ht="39.75" customHeight="1">
      <c r="A6" s="122" t="s">
        <v>99</v>
      </c>
      <c r="B6" s="123"/>
      <c r="C6" s="123"/>
      <c r="D6" s="123"/>
      <c r="E6" s="14"/>
      <c r="F6" s="14"/>
      <c r="G6" s="14"/>
      <c r="H6" s="15" t="s">
        <v>29</v>
      </c>
      <c r="I6" s="23" t="s">
        <v>92</v>
      </c>
    </row>
    <row r="7" spans="1:9" ht="11.25" customHeight="1">
      <c r="A7" s="15" t="s">
        <v>83</v>
      </c>
      <c r="B7" s="126" t="s">
        <v>105</v>
      </c>
      <c r="C7" s="126"/>
      <c r="D7" s="126"/>
      <c r="E7" s="126"/>
      <c r="F7" s="126"/>
      <c r="G7" s="126"/>
      <c r="H7" s="80" t="s">
        <v>72</v>
      </c>
      <c r="I7" s="23" t="s">
        <v>90</v>
      </c>
    </row>
    <row r="8" spans="1:9" ht="13.5" customHeight="1">
      <c r="A8" s="15" t="s">
        <v>84</v>
      </c>
      <c r="B8" s="127" t="s">
        <v>93</v>
      </c>
      <c r="C8" s="127"/>
      <c r="D8" s="127"/>
      <c r="E8" s="127"/>
      <c r="F8" s="127"/>
      <c r="G8" s="127"/>
      <c r="H8" s="80" t="s">
        <v>89</v>
      </c>
      <c r="I8" s="23" t="s">
        <v>91</v>
      </c>
    </row>
    <row r="9" spans="1:9" ht="13.5" customHeight="1">
      <c r="A9" s="15" t="s">
        <v>67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6"/>
      <c r="C11" s="46" t="s">
        <v>50</v>
      </c>
      <c r="D11" s="14"/>
      <c r="E11" s="14"/>
      <c r="F11" s="14"/>
      <c r="G11" s="14"/>
      <c r="H11" s="14"/>
      <c r="I11" s="27"/>
    </row>
    <row r="12" spans="1:9" ht="5.25" customHeight="1">
      <c r="A12" s="45"/>
      <c r="B12" s="45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2" t="s">
        <v>9</v>
      </c>
      <c r="G13" s="33"/>
      <c r="H13" s="43"/>
      <c r="I13" s="38" t="s">
        <v>4</v>
      </c>
    </row>
    <row r="14" spans="1:9" ht="9.75" customHeight="1">
      <c r="A14" s="10" t="s">
        <v>7</v>
      </c>
      <c r="B14" s="10" t="s">
        <v>25</v>
      </c>
      <c r="C14" s="10" t="s">
        <v>73</v>
      </c>
      <c r="D14" s="8" t="s">
        <v>68</v>
      </c>
      <c r="E14" s="38" t="s">
        <v>10</v>
      </c>
      <c r="F14" s="44" t="s">
        <v>10</v>
      </c>
      <c r="G14" s="38" t="s">
        <v>13</v>
      </c>
      <c r="H14" s="37"/>
      <c r="I14" s="8" t="s">
        <v>5</v>
      </c>
    </row>
    <row r="15" spans="1:9" ht="9.75" customHeight="1">
      <c r="A15" s="9"/>
      <c r="B15" s="10" t="s">
        <v>26</v>
      </c>
      <c r="C15" s="30" t="s">
        <v>74</v>
      </c>
      <c r="D15" s="8" t="s">
        <v>69</v>
      </c>
      <c r="E15" s="39" t="s">
        <v>76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75</v>
      </c>
      <c r="D16" s="8" t="s">
        <v>5</v>
      </c>
      <c r="E16" s="39" t="s">
        <v>77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9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9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9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0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7" t="s">
        <v>23</v>
      </c>
      <c r="B21" s="57" t="s">
        <v>38</v>
      </c>
      <c r="C21" s="103" t="s">
        <v>63</v>
      </c>
      <c r="D21" s="76">
        <v>0</v>
      </c>
      <c r="E21" s="76">
        <v>0</v>
      </c>
      <c r="F21" s="77">
        <f>SUMIF($C22:$C22,"&lt;&gt;*000",F22:F22)</f>
        <v>0</v>
      </c>
      <c r="G21" s="77">
        <f>SUMIF($C22:$C22,"&lt;&gt;*000",G22:G22)</f>
        <v>0</v>
      </c>
      <c r="H21" s="77">
        <v>0</v>
      </c>
      <c r="I21" s="110">
        <v>0</v>
      </c>
    </row>
    <row r="22" spans="1:9" ht="14.25" customHeight="1">
      <c r="A22" s="108" t="s">
        <v>8</v>
      </c>
      <c r="B22" s="106"/>
      <c r="C22" s="75"/>
      <c r="D22" s="76"/>
      <c r="E22" s="76"/>
      <c r="F22" s="77"/>
      <c r="G22" s="77"/>
      <c r="H22" s="77">
        <f>SUM(E22:G22)</f>
        <v>0</v>
      </c>
      <c r="I22" s="78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5"/>
  <sheetViews>
    <sheetView showGridLines="0" zoomScalePageLayoutView="0" workbookViewId="0" topLeftCell="A1">
      <selection activeCell="J26" sqref="J26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3.875" style="0" customWidth="1"/>
    <col min="8" max="8" width="1.625" style="0" customWidth="1"/>
    <col min="10" max="10" width="12.25390625" style="0" bestFit="1" customWidth="1"/>
  </cols>
  <sheetData>
    <row r="2" spans="2:8" ht="15">
      <c r="B2" s="46"/>
      <c r="C2" s="15"/>
      <c r="D2" s="46" t="s">
        <v>51</v>
      </c>
      <c r="E2" s="14"/>
      <c r="F2" s="14"/>
      <c r="G2" s="14" t="s">
        <v>52</v>
      </c>
      <c r="H2" s="27"/>
    </row>
    <row r="3" spans="1:8" ht="12.75">
      <c r="A3" s="45"/>
      <c r="B3" s="45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34"/>
      <c r="F4" s="37"/>
      <c r="G4" s="128" t="s">
        <v>106</v>
      </c>
      <c r="H4" s="129"/>
    </row>
    <row r="5" spans="1:8" ht="12.75">
      <c r="A5" s="10"/>
      <c r="B5" s="10" t="s">
        <v>25</v>
      </c>
      <c r="C5" s="30" t="s">
        <v>78</v>
      </c>
      <c r="D5" s="8" t="s">
        <v>68</v>
      </c>
      <c r="E5" s="35"/>
      <c r="F5" s="39"/>
      <c r="G5" s="130"/>
      <c r="H5" s="131"/>
    </row>
    <row r="6" spans="1:8" ht="12.75">
      <c r="A6" s="9"/>
      <c r="B6" s="10" t="s">
        <v>26</v>
      </c>
      <c r="C6" s="30" t="s">
        <v>74</v>
      </c>
      <c r="D6" s="8" t="s">
        <v>69</v>
      </c>
      <c r="E6" s="38" t="s">
        <v>10</v>
      </c>
      <c r="F6" s="37"/>
      <c r="G6" s="130"/>
      <c r="H6" s="131"/>
    </row>
    <row r="7" spans="1:8" ht="12.75">
      <c r="A7" s="10" t="s">
        <v>7</v>
      </c>
      <c r="B7" s="10" t="s">
        <v>27</v>
      </c>
      <c r="C7" s="10" t="s">
        <v>75</v>
      </c>
      <c r="D7" s="8" t="s">
        <v>5</v>
      </c>
      <c r="E7" s="39" t="s">
        <v>76</v>
      </c>
      <c r="F7" s="8" t="s">
        <v>15</v>
      </c>
      <c r="G7" s="130"/>
      <c r="H7" s="131"/>
    </row>
    <row r="8" spans="1:8" ht="12.75">
      <c r="A8" s="9"/>
      <c r="B8" s="10"/>
      <c r="C8" s="10"/>
      <c r="D8" s="8"/>
      <c r="E8" s="39" t="s">
        <v>77</v>
      </c>
      <c r="F8" s="8"/>
      <c r="G8" s="130"/>
      <c r="H8" s="131"/>
    </row>
    <row r="9" spans="1:8" ht="12.75">
      <c r="A9" s="9"/>
      <c r="B9" s="10"/>
      <c r="C9" s="10"/>
      <c r="D9" s="8"/>
      <c r="E9" s="39"/>
      <c r="F9" s="8"/>
      <c r="G9" s="130"/>
      <c r="H9" s="131"/>
    </row>
    <row r="10" spans="1:8" ht="12.75" hidden="1">
      <c r="A10" s="9"/>
      <c r="B10" s="10"/>
      <c r="C10" s="10"/>
      <c r="D10" s="8"/>
      <c r="E10" s="39"/>
      <c r="F10" s="8"/>
      <c r="G10" s="20"/>
      <c r="H10" s="8"/>
    </row>
    <row r="11" spans="1:8" ht="12.75" hidden="1">
      <c r="A11" s="9"/>
      <c r="B11" s="10"/>
      <c r="C11" s="10"/>
      <c r="D11" s="8"/>
      <c r="E11" s="39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40" t="s">
        <v>16</v>
      </c>
      <c r="F12" s="7" t="s">
        <v>19</v>
      </c>
      <c r="G12" s="134" t="s">
        <v>20</v>
      </c>
      <c r="H12" s="135"/>
    </row>
    <row r="13" spans="1:10" ht="15" customHeight="1">
      <c r="A13" s="51" t="s">
        <v>24</v>
      </c>
      <c r="B13" s="55" t="s">
        <v>39</v>
      </c>
      <c r="C13" s="74"/>
      <c r="D13" s="76">
        <f>SUM(D15:D26)</f>
        <v>4020769</v>
      </c>
      <c r="E13" s="76">
        <f>SUM(E15:E26)</f>
        <v>3901844.1100000003</v>
      </c>
      <c r="F13" s="77">
        <f aca="true" t="shared" si="0" ref="F13:F27">SUM(E13:E13)</f>
        <v>3901844.1100000003</v>
      </c>
      <c r="G13" s="132">
        <f aca="true" t="shared" si="1" ref="G13:G26">D13-F13</f>
        <v>118924.88999999966</v>
      </c>
      <c r="H13" s="133"/>
      <c r="J13" s="112"/>
    </row>
    <row r="14" spans="1:10" ht="15" customHeight="1">
      <c r="A14" s="75" t="s">
        <v>8</v>
      </c>
      <c r="B14" s="56"/>
      <c r="C14" s="75"/>
      <c r="D14" s="76"/>
      <c r="E14" s="76"/>
      <c r="F14" s="77">
        <f t="shared" si="0"/>
        <v>0</v>
      </c>
      <c r="G14" s="136">
        <f t="shared" si="1"/>
        <v>0</v>
      </c>
      <c r="H14" s="137"/>
      <c r="J14" s="112"/>
    </row>
    <row r="15" spans="1:10" s="116" customFormat="1" ht="22.5">
      <c r="A15" s="118" t="s">
        <v>95</v>
      </c>
      <c r="B15" s="119">
        <v>200</v>
      </c>
      <c r="C15" s="120" t="s">
        <v>115</v>
      </c>
      <c r="D15" s="121">
        <v>1422200.1</v>
      </c>
      <c r="E15" s="121">
        <v>1422200.1</v>
      </c>
      <c r="F15" s="115">
        <f t="shared" si="0"/>
        <v>1422200.1</v>
      </c>
      <c r="G15" s="138">
        <f t="shared" si="1"/>
        <v>0</v>
      </c>
      <c r="H15" s="139"/>
      <c r="J15" s="117"/>
    </row>
    <row r="16" spans="1:10" s="116" customFormat="1" ht="22.5">
      <c r="A16" s="118" t="s">
        <v>96</v>
      </c>
      <c r="B16" s="119">
        <v>200</v>
      </c>
      <c r="C16" s="120" t="s">
        <v>103</v>
      </c>
      <c r="D16" s="121">
        <v>420903.34</v>
      </c>
      <c r="E16" s="121">
        <v>420903.34</v>
      </c>
      <c r="F16" s="115">
        <f t="shared" si="0"/>
        <v>420903.34</v>
      </c>
      <c r="G16" s="138">
        <f t="shared" si="1"/>
        <v>0</v>
      </c>
      <c r="H16" s="139"/>
      <c r="J16" s="117"/>
    </row>
    <row r="17" spans="1:10" s="116" customFormat="1" ht="22.5">
      <c r="A17" s="118" t="s">
        <v>120</v>
      </c>
      <c r="B17" s="119">
        <v>200</v>
      </c>
      <c r="C17" s="120" t="s">
        <v>121</v>
      </c>
      <c r="D17" s="121">
        <v>11824.88</v>
      </c>
      <c r="E17" s="121">
        <v>10980.49</v>
      </c>
      <c r="F17" s="115">
        <f t="shared" si="0"/>
        <v>10980.49</v>
      </c>
      <c r="G17" s="138">
        <f t="shared" si="1"/>
        <v>844.3899999999994</v>
      </c>
      <c r="H17" s="139"/>
      <c r="J17" s="117"/>
    </row>
    <row r="18" spans="1:10" s="116" customFormat="1" ht="22.5">
      <c r="A18" s="118" t="s">
        <v>97</v>
      </c>
      <c r="B18" s="119">
        <v>200</v>
      </c>
      <c r="C18" s="120" t="s">
        <v>102</v>
      </c>
      <c r="D18" s="121">
        <v>288507.42</v>
      </c>
      <c r="E18" s="121">
        <v>276253.83</v>
      </c>
      <c r="F18" s="115">
        <f t="shared" si="0"/>
        <v>276253.83</v>
      </c>
      <c r="G18" s="138">
        <f t="shared" si="1"/>
        <v>12253.589999999967</v>
      </c>
      <c r="H18" s="139"/>
      <c r="J18" s="117"/>
    </row>
    <row r="19" spans="1:10" s="116" customFormat="1" ht="22.5">
      <c r="A19" s="118" t="s">
        <v>107</v>
      </c>
      <c r="B19" s="119">
        <v>200</v>
      </c>
      <c r="C19" s="120" t="s">
        <v>108</v>
      </c>
      <c r="D19" s="121">
        <v>34841.36</v>
      </c>
      <c r="E19" s="121">
        <v>34841.36</v>
      </c>
      <c r="F19" s="115">
        <f t="shared" si="0"/>
        <v>34841.36</v>
      </c>
      <c r="G19" s="138">
        <f>D19-F19</f>
        <v>0</v>
      </c>
      <c r="H19" s="139"/>
      <c r="J19" s="117"/>
    </row>
    <row r="20" spans="1:10" s="116" customFormat="1" ht="22.5">
      <c r="A20" s="118" t="s">
        <v>101</v>
      </c>
      <c r="B20" s="119">
        <v>200</v>
      </c>
      <c r="C20" s="120" t="s">
        <v>116</v>
      </c>
      <c r="D20" s="121">
        <v>1277618.9</v>
      </c>
      <c r="E20" s="121">
        <v>1261791.99</v>
      </c>
      <c r="F20" s="115">
        <f t="shared" si="0"/>
        <v>1261791.99</v>
      </c>
      <c r="G20" s="138">
        <f>D20-F20</f>
        <v>15826.909999999916</v>
      </c>
      <c r="H20" s="139"/>
      <c r="J20" s="117"/>
    </row>
    <row r="21" spans="1:10" s="116" customFormat="1" ht="22.5">
      <c r="A21" s="118" t="s">
        <v>111</v>
      </c>
      <c r="B21" s="119">
        <v>200</v>
      </c>
      <c r="C21" s="120" t="s">
        <v>117</v>
      </c>
      <c r="D21" s="121">
        <v>125336</v>
      </c>
      <c r="E21" s="121">
        <v>125336</v>
      </c>
      <c r="F21" s="115">
        <f t="shared" si="0"/>
        <v>125336</v>
      </c>
      <c r="G21" s="138">
        <f aca="true" t="shared" si="2" ref="G21:G26">D21-F21</f>
        <v>0</v>
      </c>
      <c r="H21" s="139"/>
      <c r="J21" s="117"/>
    </row>
    <row r="22" spans="1:10" s="116" customFormat="1" ht="33.75">
      <c r="A22" s="118" t="s">
        <v>109</v>
      </c>
      <c r="B22" s="119">
        <v>200</v>
      </c>
      <c r="C22" s="120" t="s">
        <v>110</v>
      </c>
      <c r="D22" s="121">
        <v>25257</v>
      </c>
      <c r="E22" s="121">
        <v>25257</v>
      </c>
      <c r="F22" s="115">
        <f t="shared" si="0"/>
        <v>25257</v>
      </c>
      <c r="G22" s="138">
        <f t="shared" si="2"/>
        <v>0</v>
      </c>
      <c r="H22" s="139"/>
      <c r="J22" s="117"/>
    </row>
    <row r="23" spans="1:10" s="116" customFormat="1" ht="22.5">
      <c r="A23" s="118" t="s">
        <v>111</v>
      </c>
      <c r="B23" s="119">
        <v>200</v>
      </c>
      <c r="C23" s="120" t="s">
        <v>122</v>
      </c>
      <c r="D23" s="121">
        <v>90000</v>
      </c>
      <c r="E23" s="142" t="s">
        <v>123</v>
      </c>
      <c r="F23" s="115">
        <f t="shared" si="0"/>
        <v>0</v>
      </c>
      <c r="G23" s="138">
        <f t="shared" si="2"/>
        <v>90000</v>
      </c>
      <c r="H23" s="139"/>
      <c r="J23" s="117"/>
    </row>
    <row r="24" spans="1:10" s="116" customFormat="1" ht="22.5">
      <c r="A24" s="118" t="s">
        <v>101</v>
      </c>
      <c r="B24" s="119">
        <v>200</v>
      </c>
      <c r="C24" s="120" t="s">
        <v>112</v>
      </c>
      <c r="D24" s="121">
        <v>18300</v>
      </c>
      <c r="E24" s="121">
        <v>18300</v>
      </c>
      <c r="F24" s="115">
        <f t="shared" si="0"/>
        <v>18300</v>
      </c>
      <c r="G24" s="138">
        <f t="shared" si="2"/>
        <v>0</v>
      </c>
      <c r="H24" s="139"/>
      <c r="J24" s="117"/>
    </row>
    <row r="25" spans="1:10" s="116" customFormat="1" ht="21.75" customHeight="1">
      <c r="A25" s="118" t="s">
        <v>107</v>
      </c>
      <c r="B25" s="119">
        <v>200</v>
      </c>
      <c r="C25" s="120" t="s">
        <v>118</v>
      </c>
      <c r="D25" s="121">
        <v>296377</v>
      </c>
      <c r="E25" s="121">
        <v>296377</v>
      </c>
      <c r="F25" s="115">
        <f t="shared" si="0"/>
        <v>296377</v>
      </c>
      <c r="G25" s="138">
        <f t="shared" si="2"/>
        <v>0</v>
      </c>
      <c r="H25" s="139"/>
      <c r="J25" s="117"/>
    </row>
    <row r="26" spans="1:10" s="116" customFormat="1" ht="22.5">
      <c r="A26" s="118" t="s">
        <v>107</v>
      </c>
      <c r="B26" s="119">
        <v>200</v>
      </c>
      <c r="C26" s="120" t="s">
        <v>119</v>
      </c>
      <c r="D26" s="121">
        <v>9603</v>
      </c>
      <c r="E26" s="121">
        <v>9603</v>
      </c>
      <c r="F26" s="115">
        <f t="shared" si="0"/>
        <v>9603</v>
      </c>
      <c r="G26" s="138">
        <f t="shared" si="2"/>
        <v>0</v>
      </c>
      <c r="H26" s="139"/>
      <c r="J26" s="117"/>
    </row>
    <row r="27" spans="1:8" ht="23.25" thickBot="1">
      <c r="A27" s="111" t="s">
        <v>70</v>
      </c>
      <c r="B27" s="81">
        <v>450</v>
      </c>
      <c r="C27" s="105" t="s">
        <v>71</v>
      </c>
      <c r="D27" s="104" t="s">
        <v>71</v>
      </c>
      <c r="E27" s="82">
        <f>D13-E13</f>
        <v>118924.88999999966</v>
      </c>
      <c r="F27" s="83">
        <f t="shared" si="0"/>
        <v>118924.88999999966</v>
      </c>
      <c r="G27" s="140" t="s">
        <v>71</v>
      </c>
      <c r="H27" s="141"/>
    </row>
    <row r="31" ht="12.75">
      <c r="D31" s="114"/>
    </row>
    <row r="32" ht="12.75">
      <c r="D32" s="114"/>
    </row>
    <row r="33" ht="12.75">
      <c r="D33" s="114"/>
    </row>
    <row r="35" ht="12.75">
      <c r="D35" s="114"/>
    </row>
  </sheetData>
  <sheetProtection/>
  <mergeCells count="17">
    <mergeCell ref="G20:H20"/>
    <mergeCell ref="G21:H21"/>
    <mergeCell ref="G22:H22"/>
    <mergeCell ref="G17:H17"/>
    <mergeCell ref="G27:H27"/>
    <mergeCell ref="G18:H18"/>
    <mergeCell ref="G23:H23"/>
    <mergeCell ref="G24:H24"/>
    <mergeCell ref="G25:H25"/>
    <mergeCell ref="G26:H26"/>
    <mergeCell ref="G19:H19"/>
    <mergeCell ref="G4:H9"/>
    <mergeCell ref="G13:H13"/>
    <mergeCell ref="G12:H12"/>
    <mergeCell ref="G14:H14"/>
    <mergeCell ref="G15:H15"/>
    <mergeCell ref="G16:H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G21" sqref="G21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3"/>
      <c r="C1" s="5"/>
      <c r="D1" s="26"/>
      <c r="E1" s="26"/>
      <c r="F1" s="26"/>
      <c r="G1" s="26"/>
      <c r="H1" s="64" t="s">
        <v>42</v>
      </c>
      <c r="I1" s="26"/>
    </row>
    <row r="2" spans="2:9" ht="15">
      <c r="B2" s="46" t="s">
        <v>79</v>
      </c>
      <c r="C2" s="15"/>
      <c r="D2" s="14"/>
      <c r="E2" s="14"/>
      <c r="F2" s="14"/>
      <c r="G2" s="14"/>
      <c r="I2" s="27"/>
    </row>
    <row r="3" spans="1:9" ht="9" customHeight="1">
      <c r="A3" s="45"/>
      <c r="B3" s="54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2" t="s">
        <v>9</v>
      </c>
      <c r="G4" s="33"/>
      <c r="H4" s="43"/>
      <c r="I4" s="38" t="s">
        <v>4</v>
      </c>
    </row>
    <row r="5" spans="1:9" ht="10.5" customHeight="1">
      <c r="A5" s="49"/>
      <c r="B5" s="10" t="s">
        <v>25</v>
      </c>
      <c r="C5" s="10" t="s">
        <v>21</v>
      </c>
      <c r="D5" s="8" t="s">
        <v>68</v>
      </c>
      <c r="E5" s="38" t="s">
        <v>10</v>
      </c>
      <c r="F5" s="44" t="s">
        <v>10</v>
      </c>
      <c r="G5" s="38" t="s">
        <v>13</v>
      </c>
      <c r="H5" s="37"/>
      <c r="I5" s="8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69</v>
      </c>
      <c r="E6" s="39" t="s">
        <v>76</v>
      </c>
      <c r="F6" s="8" t="s">
        <v>11</v>
      </c>
      <c r="G6" s="8" t="s">
        <v>14</v>
      </c>
      <c r="H6" s="8" t="s">
        <v>15</v>
      </c>
      <c r="I6" s="8"/>
    </row>
    <row r="7" spans="1:9" ht="9.75" customHeight="1">
      <c r="A7" s="9"/>
      <c r="B7" s="10" t="s">
        <v>27</v>
      </c>
      <c r="C7" s="10" t="s">
        <v>74</v>
      </c>
      <c r="D7" s="8" t="s">
        <v>5</v>
      </c>
      <c r="E7" s="39" t="s">
        <v>77</v>
      </c>
      <c r="F7" s="8" t="s">
        <v>12</v>
      </c>
      <c r="G7" s="8"/>
      <c r="H7" s="8"/>
      <c r="I7" s="8"/>
    </row>
    <row r="8" spans="1:9" ht="10.5" customHeight="1">
      <c r="A8" s="9"/>
      <c r="B8" s="10"/>
      <c r="C8" s="10" t="s">
        <v>75</v>
      </c>
      <c r="D8" s="8"/>
      <c r="E8" s="39"/>
      <c r="F8" s="8"/>
      <c r="G8" s="8"/>
      <c r="H8" s="8"/>
      <c r="I8" s="113"/>
    </row>
    <row r="9" spans="1:9" ht="10.5" customHeight="1" hidden="1">
      <c r="A9" s="9"/>
      <c r="B9" s="10"/>
      <c r="C9" s="10"/>
      <c r="D9" s="8"/>
      <c r="E9" s="39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9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0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5" t="s">
        <v>40</v>
      </c>
      <c r="C12" s="57" t="s">
        <v>63</v>
      </c>
      <c r="D12" s="86">
        <f>D14+D20+D24</f>
        <v>0</v>
      </c>
      <c r="E12" s="86">
        <f>E14+E20+E27</f>
        <v>118924.88999999966</v>
      </c>
      <c r="F12" s="87">
        <f>F14+F20+F24+F27</f>
        <v>0</v>
      </c>
      <c r="G12" s="87">
        <f>G14+G20+G24+G27</f>
        <v>0</v>
      </c>
      <c r="H12" s="87">
        <f>SUM(E12:G12)</f>
        <v>118924.88999999966</v>
      </c>
      <c r="I12" s="88">
        <f>IF(D12=0,0,D12-H12)</f>
        <v>0</v>
      </c>
    </row>
    <row r="13" spans="1:9" ht="18.75" customHeight="1">
      <c r="A13" s="58" t="s">
        <v>45</v>
      </c>
      <c r="B13" s="59"/>
      <c r="C13" s="67"/>
      <c r="D13" s="89"/>
      <c r="E13" s="89"/>
      <c r="F13" s="90"/>
      <c r="G13" s="90"/>
      <c r="H13" s="90"/>
      <c r="I13" s="91">
        <f aca="true" t="shared" si="0" ref="I13:I24">IF(D13=0,0,D13-H13)</f>
        <v>0</v>
      </c>
    </row>
    <row r="14" spans="1:9" ht="24" customHeight="1">
      <c r="A14" s="11" t="s">
        <v>48</v>
      </c>
      <c r="B14" s="62" t="s">
        <v>46</v>
      </c>
      <c r="C14" s="2" t="s">
        <v>63</v>
      </c>
      <c r="D14" s="86"/>
      <c r="E14" s="86"/>
      <c r="F14" s="87"/>
      <c r="G14" s="87"/>
      <c r="H14" s="87">
        <f aca="true" t="shared" si="1" ref="H14:H31">SUM(E14:G14)</f>
        <v>0</v>
      </c>
      <c r="I14" s="92">
        <f t="shared" si="0"/>
        <v>0</v>
      </c>
    </row>
    <row r="15" spans="1:9" ht="9.75" customHeight="1">
      <c r="A15" s="58" t="s">
        <v>44</v>
      </c>
      <c r="B15" s="59"/>
      <c r="C15" s="60"/>
      <c r="D15" s="89"/>
      <c r="E15" s="89"/>
      <c r="F15" s="90"/>
      <c r="G15" s="90"/>
      <c r="H15" s="90"/>
      <c r="I15" s="91">
        <f t="shared" si="0"/>
        <v>0</v>
      </c>
    </row>
    <row r="16" spans="1:9" ht="10.5" customHeight="1">
      <c r="A16" s="11"/>
      <c r="B16" s="61"/>
      <c r="C16" s="2"/>
      <c r="D16" s="86"/>
      <c r="E16" s="86"/>
      <c r="F16" s="87"/>
      <c r="G16" s="87"/>
      <c r="H16" s="87">
        <f t="shared" si="1"/>
        <v>0</v>
      </c>
      <c r="I16" s="92">
        <f t="shared" si="0"/>
        <v>0</v>
      </c>
    </row>
    <row r="17" spans="1:9" ht="14.25" customHeight="1">
      <c r="A17" s="11"/>
      <c r="B17" s="61"/>
      <c r="C17" s="2"/>
      <c r="D17" s="86"/>
      <c r="E17" s="86"/>
      <c r="F17" s="87"/>
      <c r="G17" s="87"/>
      <c r="H17" s="87">
        <f t="shared" si="1"/>
        <v>0</v>
      </c>
      <c r="I17" s="92">
        <f t="shared" si="0"/>
        <v>0</v>
      </c>
    </row>
    <row r="18" spans="1:9" ht="18" customHeight="1">
      <c r="A18" s="11"/>
      <c r="B18" s="61"/>
      <c r="C18" s="2"/>
      <c r="D18" s="86"/>
      <c r="E18" s="86"/>
      <c r="F18" s="87"/>
      <c r="G18" s="87"/>
      <c r="H18" s="87">
        <f t="shared" si="1"/>
        <v>0</v>
      </c>
      <c r="I18" s="92">
        <f t="shared" si="0"/>
        <v>0</v>
      </c>
    </row>
    <row r="19" spans="1:9" ht="15" customHeight="1">
      <c r="A19" s="11"/>
      <c r="B19" s="52"/>
      <c r="C19" s="2"/>
      <c r="D19" s="86"/>
      <c r="E19" s="86"/>
      <c r="F19" s="87"/>
      <c r="G19" s="87"/>
      <c r="H19" s="87">
        <f t="shared" si="1"/>
        <v>0</v>
      </c>
      <c r="I19" s="92">
        <f t="shared" si="0"/>
        <v>0</v>
      </c>
    </row>
    <row r="20" spans="1:9" ht="21" customHeight="1">
      <c r="A20" s="11" t="s">
        <v>47</v>
      </c>
      <c r="B20" s="56" t="s">
        <v>49</v>
      </c>
      <c r="C20" s="2" t="s">
        <v>63</v>
      </c>
      <c r="D20" s="86"/>
      <c r="E20" s="86"/>
      <c r="F20" s="87"/>
      <c r="G20" s="87"/>
      <c r="H20" s="87">
        <f t="shared" si="1"/>
        <v>0</v>
      </c>
      <c r="I20" s="92">
        <f t="shared" si="0"/>
        <v>0</v>
      </c>
    </row>
    <row r="21" spans="1:9" ht="12" customHeight="1">
      <c r="A21" s="58" t="s">
        <v>44</v>
      </c>
      <c r="B21" s="59"/>
      <c r="C21" s="60"/>
      <c r="D21" s="89"/>
      <c r="E21" s="89"/>
      <c r="F21" s="90"/>
      <c r="G21" s="90"/>
      <c r="H21" s="90"/>
      <c r="I21" s="91">
        <f t="shared" si="0"/>
        <v>0</v>
      </c>
    </row>
    <row r="22" spans="1:9" ht="12.75" customHeight="1">
      <c r="A22" s="11"/>
      <c r="B22" s="62"/>
      <c r="C22" s="2"/>
      <c r="D22" s="86"/>
      <c r="E22" s="86"/>
      <c r="F22" s="87"/>
      <c r="G22" s="87"/>
      <c r="H22" s="87">
        <f t="shared" si="1"/>
        <v>0</v>
      </c>
      <c r="I22" s="92">
        <f t="shared" si="0"/>
        <v>0</v>
      </c>
    </row>
    <row r="23" spans="1:9" ht="15" customHeight="1">
      <c r="A23" s="11"/>
      <c r="B23" s="62"/>
      <c r="C23" s="2"/>
      <c r="D23" s="86"/>
      <c r="E23" s="86"/>
      <c r="F23" s="87"/>
      <c r="G23" s="87"/>
      <c r="H23" s="87">
        <f t="shared" si="1"/>
        <v>0</v>
      </c>
      <c r="I23" s="92">
        <f t="shared" si="0"/>
        <v>0</v>
      </c>
    </row>
    <row r="24" spans="1:9" ht="15" customHeight="1">
      <c r="A24" s="11" t="s">
        <v>62</v>
      </c>
      <c r="B24" s="56" t="s">
        <v>43</v>
      </c>
      <c r="C24" s="2"/>
      <c r="D24" s="86">
        <f>SUM(D25,D26)</f>
        <v>0</v>
      </c>
      <c r="E24" s="86" t="s">
        <v>63</v>
      </c>
      <c r="F24" s="87">
        <f>SUM(F25,F26)</f>
        <v>0</v>
      </c>
      <c r="G24" s="86">
        <f>SUM(G25,G26)</f>
        <v>0</v>
      </c>
      <c r="H24" s="87">
        <f t="shared" si="1"/>
        <v>0</v>
      </c>
      <c r="I24" s="93">
        <f t="shared" si="0"/>
        <v>0</v>
      </c>
    </row>
    <row r="25" spans="1:9" ht="15" customHeight="1">
      <c r="A25" s="11" t="s">
        <v>65</v>
      </c>
      <c r="B25" s="56" t="s">
        <v>53</v>
      </c>
      <c r="C25" s="2"/>
      <c r="D25" s="86"/>
      <c r="E25" s="86" t="s">
        <v>63</v>
      </c>
      <c r="F25" s="87"/>
      <c r="G25" s="86"/>
      <c r="H25" s="87">
        <f t="shared" si="1"/>
        <v>0</v>
      </c>
      <c r="I25" s="92" t="s">
        <v>63</v>
      </c>
    </row>
    <row r="26" spans="1:9" ht="21.75" customHeight="1">
      <c r="A26" s="11" t="s">
        <v>66</v>
      </c>
      <c r="B26" s="56" t="s">
        <v>54</v>
      </c>
      <c r="C26" s="2"/>
      <c r="D26" s="86"/>
      <c r="E26" s="86" t="s">
        <v>63</v>
      </c>
      <c r="F26" s="87"/>
      <c r="G26" s="86"/>
      <c r="H26" s="87">
        <f t="shared" si="1"/>
        <v>0</v>
      </c>
      <c r="I26" s="92" t="s">
        <v>63</v>
      </c>
    </row>
    <row r="27" spans="1:9" ht="20.25" customHeight="1">
      <c r="A27" s="11" t="s">
        <v>80</v>
      </c>
      <c r="B27" s="59" t="s">
        <v>55</v>
      </c>
      <c r="C27" s="2" t="s">
        <v>63</v>
      </c>
      <c r="D27" s="89" t="s">
        <v>63</v>
      </c>
      <c r="E27" s="89">
        <f>SUM(E28,E42)</f>
        <v>118924.88999999966</v>
      </c>
      <c r="F27" s="90">
        <f>SUM(F28,F42)</f>
        <v>0</v>
      </c>
      <c r="G27" s="89">
        <f>SUM(G28,G42)</f>
        <v>0</v>
      </c>
      <c r="H27" s="90">
        <f t="shared" si="1"/>
        <v>118924.88999999966</v>
      </c>
      <c r="I27" s="91" t="s">
        <v>63</v>
      </c>
    </row>
    <row r="28" spans="1:9" ht="33.75">
      <c r="A28" s="11" t="s">
        <v>81</v>
      </c>
      <c r="B28" s="56" t="s">
        <v>56</v>
      </c>
      <c r="C28" s="65" t="s">
        <v>63</v>
      </c>
      <c r="D28" s="94" t="s">
        <v>63</v>
      </c>
      <c r="E28" s="95">
        <f>Лист2!E27</f>
        <v>118924.88999999966</v>
      </c>
      <c r="F28" s="94">
        <f>SUM(F30:F31)</f>
        <v>0</v>
      </c>
      <c r="G28" s="94" t="s">
        <v>71</v>
      </c>
      <c r="H28" s="94">
        <f t="shared" si="1"/>
        <v>118924.88999999966</v>
      </c>
      <c r="I28" s="93" t="s">
        <v>71</v>
      </c>
    </row>
    <row r="29" spans="1:9" ht="14.25" customHeight="1">
      <c r="A29" s="58" t="s">
        <v>44</v>
      </c>
      <c r="B29" s="59"/>
      <c r="C29" s="60"/>
      <c r="D29" s="89"/>
      <c r="E29" s="89"/>
      <c r="F29" s="90"/>
      <c r="G29" s="90"/>
      <c r="H29" s="90"/>
      <c r="I29" s="91"/>
    </row>
    <row r="30" spans="1:9" ht="27" customHeight="1">
      <c r="A30" s="11" t="s">
        <v>87</v>
      </c>
      <c r="B30" s="62" t="s">
        <v>57</v>
      </c>
      <c r="C30" s="41" t="s">
        <v>63</v>
      </c>
      <c r="D30" s="86" t="s">
        <v>63</v>
      </c>
      <c r="E30" s="86">
        <f>E28</f>
        <v>118924.88999999966</v>
      </c>
      <c r="F30" s="87" t="s">
        <v>63</v>
      </c>
      <c r="G30" s="86" t="s">
        <v>63</v>
      </c>
      <c r="H30" s="87">
        <f t="shared" si="1"/>
        <v>118924.88999999966</v>
      </c>
      <c r="I30" s="92" t="s">
        <v>63</v>
      </c>
    </row>
    <row r="31" spans="1:9" ht="30.75" customHeight="1" thickBot="1">
      <c r="A31" s="73" t="s">
        <v>88</v>
      </c>
      <c r="B31" s="59" t="s">
        <v>58</v>
      </c>
      <c r="C31" s="44" t="s">
        <v>63</v>
      </c>
      <c r="D31" s="89" t="s">
        <v>63</v>
      </c>
      <c r="E31" s="96"/>
      <c r="F31" s="97"/>
      <c r="G31" s="89" t="s">
        <v>63</v>
      </c>
      <c r="H31" s="97">
        <f t="shared" si="1"/>
        <v>0</v>
      </c>
      <c r="I31" s="98" t="s">
        <v>63</v>
      </c>
    </row>
    <row r="32" spans="1:9" ht="13.5" customHeight="1">
      <c r="A32" s="58"/>
      <c r="B32" s="69"/>
      <c r="C32" s="70"/>
      <c r="D32" s="70"/>
      <c r="E32" s="70"/>
      <c r="F32" s="70"/>
      <c r="G32" s="70"/>
      <c r="H32" s="70"/>
      <c r="I32" s="70"/>
    </row>
    <row r="33" spans="1:9" ht="15" customHeight="1">
      <c r="A33" s="71"/>
      <c r="B33" s="72"/>
      <c r="C33" s="29"/>
      <c r="D33" s="29"/>
      <c r="E33" s="29"/>
      <c r="F33" s="29"/>
      <c r="G33" s="29"/>
      <c r="H33" s="64" t="s">
        <v>64</v>
      </c>
      <c r="I33" s="29"/>
    </row>
    <row r="34" spans="1:9" ht="10.5" customHeight="1">
      <c r="A34" s="9"/>
      <c r="B34" s="30"/>
      <c r="C34" s="30"/>
      <c r="D34" s="8"/>
      <c r="E34" s="35"/>
      <c r="F34" s="68" t="s">
        <v>9</v>
      </c>
      <c r="G34" s="36"/>
      <c r="H34" s="43"/>
      <c r="I34" s="20" t="s">
        <v>4</v>
      </c>
    </row>
    <row r="35" spans="1:9" ht="10.5" customHeight="1">
      <c r="A35" s="49"/>
      <c r="B35" s="10" t="s">
        <v>25</v>
      </c>
      <c r="C35" s="10" t="s">
        <v>21</v>
      </c>
      <c r="D35" s="8" t="s">
        <v>68</v>
      </c>
      <c r="E35" s="38" t="s">
        <v>10</v>
      </c>
      <c r="F35" s="44" t="s">
        <v>10</v>
      </c>
      <c r="G35" s="38" t="s">
        <v>13</v>
      </c>
      <c r="H35" s="37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69</v>
      </c>
      <c r="E36" s="39" t="s">
        <v>76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74</v>
      </c>
      <c r="D37" s="8" t="s">
        <v>5</v>
      </c>
      <c r="E37" s="39" t="s">
        <v>77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75</v>
      </c>
      <c r="D38" s="8"/>
      <c r="E38" s="39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9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9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0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82</v>
      </c>
      <c r="B42" s="59" t="s">
        <v>59</v>
      </c>
      <c r="C42" s="65" t="s">
        <v>63</v>
      </c>
      <c r="D42" s="86" t="s">
        <v>63</v>
      </c>
      <c r="E42" s="95" t="s">
        <v>63</v>
      </c>
      <c r="F42" s="94">
        <f>SUM(F44:F45)</f>
        <v>0</v>
      </c>
      <c r="G42" s="86">
        <f>SUM(G44:G45)</f>
        <v>0</v>
      </c>
      <c r="H42" s="94">
        <f>SUM(H44:H45)</f>
        <v>0</v>
      </c>
      <c r="I42" s="93" t="s">
        <v>63</v>
      </c>
    </row>
    <row r="43" spans="1:9" ht="15" customHeight="1">
      <c r="A43" s="58" t="s">
        <v>45</v>
      </c>
      <c r="B43" s="59"/>
      <c r="C43" s="66"/>
      <c r="D43" s="89"/>
      <c r="E43" s="96"/>
      <c r="F43" s="97"/>
      <c r="G43" s="89"/>
      <c r="H43" s="97"/>
      <c r="I43" s="99"/>
    </row>
    <row r="44" spans="1:9" ht="22.5">
      <c r="A44" s="11" t="s">
        <v>85</v>
      </c>
      <c r="B44" s="62" t="s">
        <v>60</v>
      </c>
      <c r="C44" s="60" t="s">
        <v>63</v>
      </c>
      <c r="D44" s="87" t="s">
        <v>63</v>
      </c>
      <c r="E44" s="89" t="s">
        <v>63</v>
      </c>
      <c r="F44" s="90"/>
      <c r="G44" s="87"/>
      <c r="H44" s="90">
        <f>SUM(H46:H47)</f>
        <v>0</v>
      </c>
      <c r="I44" s="91" t="s">
        <v>63</v>
      </c>
    </row>
    <row r="45" spans="1:9" ht="23.25" thickBot="1">
      <c r="A45" s="11" t="s">
        <v>86</v>
      </c>
      <c r="B45" s="63" t="s">
        <v>61</v>
      </c>
      <c r="C45" s="50" t="s">
        <v>63</v>
      </c>
      <c r="D45" s="100" t="s">
        <v>63</v>
      </c>
      <c r="E45" s="101" t="s">
        <v>63</v>
      </c>
      <c r="F45" s="100"/>
      <c r="G45" s="100"/>
      <c r="H45" s="100">
        <f>SUM(H47:H48)</f>
        <v>0</v>
      </c>
      <c r="I45" s="102" t="s">
        <v>63</v>
      </c>
    </row>
    <row r="46" spans="1:9" ht="7.5" customHeight="1">
      <c r="A46" s="47"/>
      <c r="B46" s="47"/>
      <c r="C46" s="28"/>
      <c r="D46" s="28"/>
      <c r="E46" s="28"/>
      <c r="F46" s="28"/>
      <c r="G46" s="28"/>
      <c r="H46" s="28"/>
      <c r="I46" s="28"/>
    </row>
    <row r="47" spans="1:9" ht="28.5" customHeight="1">
      <c r="A47" s="48" t="s">
        <v>104</v>
      </c>
      <c r="B47" s="48"/>
      <c r="C47" s="109" t="s">
        <v>125</v>
      </c>
      <c r="D47" s="53"/>
      <c r="E47" s="53" t="s">
        <v>32</v>
      </c>
      <c r="F47" s="28"/>
      <c r="G47" s="28"/>
      <c r="H47" s="28"/>
      <c r="I47" s="28"/>
    </row>
    <row r="48" spans="1:9" ht="9.75" customHeight="1">
      <c r="A48" s="15" t="s">
        <v>35</v>
      </c>
      <c r="B48" s="15"/>
      <c r="C48" s="14"/>
      <c r="D48" s="12"/>
      <c r="E48" s="12" t="s">
        <v>33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36</v>
      </c>
      <c r="H49" s="12"/>
      <c r="I49" s="12"/>
    </row>
    <row r="50" spans="1:9" ht="14.25" customHeight="1">
      <c r="A50" s="15" t="s">
        <v>94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4"/>
      <c r="F52" s="12"/>
      <c r="G52" s="12"/>
      <c r="H52" s="12"/>
      <c r="I52" s="85"/>
    </row>
    <row r="53" spans="1:9" ht="19.5" customHeight="1">
      <c r="A53" s="15" t="s">
        <v>124</v>
      </c>
      <c r="D53" s="12"/>
      <c r="E53" s="12"/>
      <c r="F53" s="12"/>
      <c r="G53" s="12"/>
      <c r="H53" s="12"/>
      <c r="I53" s="85"/>
    </row>
    <row r="54" spans="4:9" ht="9.75" customHeight="1">
      <c r="D54" s="12"/>
      <c r="E54" s="12"/>
      <c r="F54" s="12"/>
      <c r="G54" s="12"/>
      <c r="H54" s="12"/>
      <c r="I54" s="85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2016-09-16T10:09:22Z</cp:lastPrinted>
  <dcterms:created xsi:type="dcterms:W3CDTF">1999-06-18T11:49:53Z</dcterms:created>
  <dcterms:modified xsi:type="dcterms:W3CDTF">2020-11-16T07:24:38Z</dcterms:modified>
  <cp:category/>
  <cp:version/>
  <cp:contentType/>
  <cp:contentStatus/>
</cp:coreProperties>
</file>