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'Доходы'!$A$5:$G$6</definedName>
    <definedName name="__bookmark_2">'Доходы'!$A$7:$G$46</definedName>
    <definedName name="__bookmark_4">'Расходы'!$A$1:$G$53</definedName>
    <definedName name="__bookmark_6">'Источники'!$A$1:$F$19</definedName>
    <definedName name="__bookmark_7">'Источники'!#REF!</definedName>
    <definedName name="_xlnm.Print_Titles" localSheetId="0">'Доходы'!$7:$10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<sst xmlns="http://schemas.openxmlformats.org/spreadsheetml/2006/main" count="330" uniqueCount="177">
  <si>
    <t>ОТЧЕТ ОБ ИСПОЛНЕНИИ БЮДЖЕТА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</si>
  <si>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</si>
  <si>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</si>
  <si>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</si>
  <si>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</si>
  <si>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</si>
  <si>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</si>
  <si>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</si>
  <si>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</si>
  <si>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</si>
  <si>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</si>
  <si>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</si>
  <si>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</si>
  <si>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</si>
  <si>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</si>
  <si>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</si>
  <si>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</si>
  <si>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</si>
  <si>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</si>
  <si>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</si>
  <si>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</si>
  <si>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</si>
  <si>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</si>
  <si>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</si>
  <si>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</si>
  <si>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</si>
  <si>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</si>
  <si>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</si>
  <si>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</si>
  <si>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</si>
  <si>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</si>
  <si>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</si>
  <si>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</si>
  <si>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</si>
  <si>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</si>
  <si>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</si>
  <si>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</si>
  <si>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</si>
  <si>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</si>
  <si>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</si>
  <si>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</si>
  <si>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</si>
  <si>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</si>
  <si>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</si>
  <si>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</si>
  <si>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</si>
  <si>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</si>
  <si>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</si>
  <si>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</si>
  <si>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</si>
  <si>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</si>
  <si>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</si>
  <si>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</si>
  <si>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</si>
  <si>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</si>
  <si>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</si>
  <si>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</si>
  <si>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</si>
  <si>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</si>
  <si>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</si>
  <si>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</si>
  <si>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</si>
  <si>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650 10804020011000110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</si>
  <si>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</si>
  <si>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</si>
  <si>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</si>
  <si>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</si>
  <si>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</si>
  <si>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650 20215001100000150</t>
  </si>
  <si>
    <t>Субвенции бюджетам сельских поселений на выполнение передаваемых полномочий субъектов Российской Федерации</t>
  </si>
  <si>
    <t>650 20230024100000150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</si>
  <si>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</si>
  <si>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650 20235118100000150</t>
  </si>
  <si>
    <t>Субвенции бюджетам сельских поселений на государственную регистрацию актов гражданского состояния</t>
  </si>
  <si>
    <t>650 20235930100000150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</si>
  <si>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</si>
  <si>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650 20240014100000150</t>
  </si>
  <si>
    <t>Прочие межбюджетные трансферты, передаваемые бюджетам сельских поселений</t>
  </si>
  <si>
    <t>650 20249999100000150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</si>
  <si>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</si>
  <si>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</si>
  <si>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</si>
  <si>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650 21960010100000150</t>
  </si>
  <si>
    <t>2. Расходы бюджета</t>
  </si>
  <si>
    <t>Код расхода по бюджетной классификации</t>
  </si>
  <si>
    <t>Расходы бюджета - всего</t>
  </si>
  <si>
    <t>Заработная плата</t>
  </si>
  <si>
    <t>650 0102 3710102030 121 211</t>
  </si>
  <si>
    <t>Начисления на выплаты по оплате труда</t>
  </si>
  <si>
    <t>650 0102 3710102030 129 213</t>
  </si>
  <si>
    <t>650 0104 3710102040 121 211</t>
  </si>
  <si>
    <t>Прочие несоциальные выплаты персоналу в натуральной форме</t>
  </si>
  <si>
    <t>650 0104 3710102040 122 214</t>
  </si>
  <si>
    <t>650 0104 3710102040 129 213</t>
  </si>
  <si>
    <t>Прочие работы, услуги</t>
  </si>
  <si>
    <t>650 0104 3710102040 244 226</t>
  </si>
  <si>
    <t>Иные выплаты текущего характера организациям</t>
  </si>
  <si>
    <t>650 0107 4120000690 880 297</t>
  </si>
  <si>
    <t>Иные выплаты текущего характера физическим лицам</t>
  </si>
  <si>
    <t>650 0111 4120000690 870 296</t>
  </si>
  <si>
    <t>650 0113 3710200590 111 211</t>
  </si>
  <si>
    <t>650 0113 3710200590 112 214</t>
  </si>
  <si>
    <t>650 0113 3710200590 119 213</t>
  </si>
  <si>
    <t>Услуги связи</t>
  </si>
  <si>
    <t>650 0113 3710200590 244 221</t>
  </si>
  <si>
    <t>Коммунальные услуги</t>
  </si>
  <si>
    <t>650 0113 3710200590 244 223</t>
  </si>
  <si>
    <t>Работы, услуги по содержанию имущества</t>
  </si>
  <si>
    <t>650 0113 3710200590 244 225</t>
  </si>
  <si>
    <t>650 0113 3710200590 244 226</t>
  </si>
  <si>
    <t>Страхование</t>
  </si>
  <si>
    <t>650 0113 3710200590 244 227</t>
  </si>
  <si>
    <t>Увеличение стоимости горюче-смазочных материалов</t>
  </si>
  <si>
    <t>650 0113 3710200590 244 343</t>
  </si>
  <si>
    <t>650 0113 3710200590 247 223</t>
  </si>
  <si>
    <t>650 0113 3710200790 244 226</t>
  </si>
  <si>
    <t>Увеличение стоимости основных средств</t>
  </si>
  <si>
    <t>650 0113 3710200790 244 310</t>
  </si>
  <si>
    <t>Увеличение стоимости прочих материальных запасов</t>
  </si>
  <si>
    <t>650 0113 3710200790 244 346</t>
  </si>
  <si>
    <t>650 0113 3710220600 244 226</t>
  </si>
  <si>
    <t>650 0113 4120020600 244 226</t>
  </si>
  <si>
    <t>650 0203 3710151180 121 211</t>
  </si>
  <si>
    <t>650 0203 3710151180 129 213</t>
  </si>
  <si>
    <t>650 0203 3710151180 244 346</t>
  </si>
  <si>
    <t>650 0304 3710159300 121 211</t>
  </si>
  <si>
    <t>650 0304 3710159300 129 213</t>
  </si>
  <si>
    <t>650 0310 3500089134 244 226</t>
  </si>
  <si>
    <t>650 0314 3300082300 244 226</t>
  </si>
  <si>
    <t>650 0314 3300082300 244 227</t>
  </si>
  <si>
    <t>650 0314 33000S2300 244 226</t>
  </si>
  <si>
    <t>650 0314 33000S2300 244 227</t>
  </si>
  <si>
    <t>650 0405 4120020600 244 226</t>
  </si>
  <si>
    <t>650 0405 4120084200 244 226</t>
  </si>
  <si>
    <t>650 0409 3810120600 244 225</t>
  </si>
  <si>
    <t>650 0409 3810120600 244 226</t>
  </si>
  <si>
    <t>650 0409 3810120600 244 343</t>
  </si>
  <si>
    <t>650 0409 3810120600 244 346</t>
  </si>
  <si>
    <t>650 0409 3810189129 244 225</t>
  </si>
  <si>
    <t>650 0503 3600020811 247 223</t>
  </si>
  <si>
    <t>650 0503 4120020600 244 225</t>
  </si>
  <si>
    <t>650 0503 4120089010 244 225</t>
  </si>
  <si>
    <t>Пенсии, пособия, выплачиваемые работодателями, нанимателями бывшим работникам</t>
  </si>
  <si>
    <t>650 1001 4120071600 312 264</t>
  </si>
  <si>
    <t>Перечисления текущего характера другим бюджетам бюджетной системы Российской Федерации</t>
  </si>
  <si>
    <t>650 1403 3100189020 540 251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</si>
  <si>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</si>
  <si>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</si>
  <si>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</si>
  <si>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</si>
  <si>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</si>
  <si>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</si>
  <si>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</si>
  <si>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</si>
  <si>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</si>
  <si>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</si>
  <si>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</si>
  <si>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</si>
  <si>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</si>
  <si>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</si>
  <si>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</si>
  <si>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</si>
  <si>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</si>
  <si>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</si>
  <si>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</si>
  <si>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</si>
  <si>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650 01050201100000510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</si>
  <si>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</si>
  <si>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</si>
  <si>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</si>
  <si>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</si>
  <si>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650 01050201100000610</t>
  </si>
  <si>
    <t>Приложение 1</t>
  </si>
  <si>
    <t>сельского поселения Лямина</t>
  </si>
  <si>
    <t>% исполнения</t>
  </si>
  <si>
    <t xml:space="preserve">                   к  постановлению администрации</t>
  </si>
  <si>
    <t>от "16 " августа 2022 года №  32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</si>
</sst>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4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4" fontId="4" fillId="0" borderId="13" xfId="0" applyNumberFormat="1" applyFont="1" applyBorder="1" applyAlignment="1">
      <alignment horizontal="right" wrapText="1"/>
    </xf>
    <xf numFmtId="174" fontId="4" fillId="0" borderId="15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5" xfId="0" applyNumberFormat="1" applyFont="1" applyBorder="1" applyAlignment="1">
      <alignment horizontal="right" wrapText="1"/>
    </xf>
    <xf numFmtId="174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173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174" fontId="4" fillId="0" borderId="21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74" fontId="5" fillId="0" borderId="21" xfId="0" applyNumberFormat="1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7">
      <selection activeCell="F12" sqref="F1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6" width="13.140625" style="0" customWidth="1"/>
    <col min="7" max="7" width="12.57421875" style="0" customWidth="1"/>
  </cols>
  <sheetData>
    <row r="1" spans="1:10" ht="15" customHeight="1">
      <c r="A1" s="16" t="s">
        <v>154</v>
      </c>
      <c r="D1" s="36" t="s">
        <v>172</v>
      </c>
      <c r="E1" s="36"/>
      <c r="F1" s="36"/>
      <c r="G1" s="36"/>
      <c r="H1" s="36"/>
      <c r="I1" s="36"/>
      <c r="J1" s="36"/>
    </row>
    <row r="2" spans="1:10" ht="15" customHeight="1">
      <c r="A2" s="16" t="s">
        <v>154</v>
      </c>
      <c r="D2" s="36" t="s">
        <v>175</v>
      </c>
      <c r="E2" s="36"/>
      <c r="F2" s="36"/>
      <c r="G2" s="36"/>
      <c r="H2" s="36"/>
      <c r="I2" s="36"/>
      <c r="J2" s="36"/>
    </row>
    <row r="3" spans="1:10" ht="15" customHeight="1">
      <c r="A3" s="16" t="s">
        <v>154</v>
      </c>
      <c r="D3" s="36" t="s">
        <v>173</v>
      </c>
      <c r="E3" s="36"/>
      <c r="F3" s="36"/>
      <c r="G3" s="36"/>
      <c r="H3" s="36"/>
      <c r="I3" s="36"/>
      <c r="J3" s="36"/>
    </row>
    <row r="4" spans="1:10" ht="15" customHeight="1">
      <c r="A4" s="16"/>
      <c r="D4" s="36" t="s">
        <v>176</v>
      </c>
      <c r="E4" s="36"/>
      <c r="F4" s="36"/>
      <c r="G4" s="36"/>
      <c r="H4" s="36"/>
      <c r="I4" s="36"/>
      <c r="J4" s="36"/>
    </row>
    <row r="5" spans="1:7" ht="15" customHeight="1">
      <c r="A5" s="35" t="s">
        <v>0</v>
      </c>
      <c r="B5" s="32"/>
      <c r="C5" s="32"/>
      <c r="D5" s="32"/>
      <c r="E5" s="32"/>
      <c r="F5" s="32"/>
      <c r="G5" s="32"/>
    </row>
    <row r="6" spans="1:7" ht="12.75">
      <c r="A6" s="33"/>
      <c r="B6" s="32"/>
      <c r="C6" s="32"/>
      <c r="D6" s="32"/>
      <c r="E6" s="32"/>
      <c r="F6" s="32"/>
      <c r="G6" s="32"/>
    </row>
    <row r="7" spans="1:7" ht="15" customHeight="1">
      <c r="A7" s="34" t="s">
        <v>1</v>
      </c>
      <c r="B7" s="32"/>
      <c r="C7" s="32"/>
      <c r="D7" s="32"/>
      <c r="E7" s="32"/>
      <c r="F7" s="32"/>
      <c r="G7" s="32"/>
    </row>
    <row r="8" spans="1:7" ht="12.75">
      <c r="A8" s="1"/>
      <c r="B8" s="1"/>
      <c r="C8" s="1"/>
      <c r="D8" s="1"/>
      <c r="E8" s="1"/>
      <c r="F8" s="1"/>
      <c r="G8" s="1"/>
    </row>
    <row r="9" spans="1:7" ht="39" customHeight="1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41" t="s">
        <v>174</v>
      </c>
      <c r="G9" s="2" t="s">
        <v>7</v>
      </c>
    </row>
    <row r="10" spans="1:7" ht="12.75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>
        <v>6</v>
      </c>
      <c r="G10" s="3">
        <v>7</v>
      </c>
    </row>
    <row r="11" spans="1:7" ht="12.75">
      <c r="A11" s="17" t="s">
        <v>14</v>
      </c>
      <c r="B11" s="18">
        <v>10</v>
      </c>
      <c r="C11" s="19" t="s">
        <v>15</v>
      </c>
      <c r="D11" s="20">
        <v>36144269.54</v>
      </c>
      <c r="E11" s="20">
        <v>17825207.26</v>
      </c>
      <c r="F11" s="37">
        <f>E11/D11*100</f>
        <v>49.31682805284879</v>
      </c>
      <c r="G11" s="21">
        <v>18319062.28</v>
      </c>
    </row>
    <row r="12" spans="1:7" ht="12.75">
      <c r="A12" s="8" t="s">
        <v>16</v>
      </c>
      <c r="B12" s="9"/>
      <c r="C12" s="10"/>
      <c r="D12" s="22"/>
      <c r="E12" s="22"/>
      <c r="F12" s="38"/>
      <c r="G12" s="23"/>
    </row>
    <row r="13" spans="1:7" ht="45">
      <c r="A13" s="4" t="s">
        <v>17</v>
      </c>
      <c r="B13" s="5">
        <v>10</v>
      </c>
      <c r="C13" s="6" t="s">
        <v>18</v>
      </c>
      <c r="D13" s="24">
        <v>1254300</v>
      </c>
      <c r="E13" s="25">
        <f>E14+E15+E16</f>
        <v>697816.7799999999</v>
      </c>
      <c r="F13" s="39">
        <f>E13/D13*100</f>
        <v>55.63396157219166</v>
      </c>
      <c r="G13" s="26">
        <v>1254300</v>
      </c>
    </row>
    <row r="14" spans="1:7" ht="56.25" hidden="1">
      <c r="A14" s="4" t="s">
        <v>20</v>
      </c>
      <c r="B14" s="5">
        <v>10</v>
      </c>
      <c r="C14" s="6" t="s">
        <v>21</v>
      </c>
      <c r="D14" s="25" t="s">
        <v>19</v>
      </c>
      <c r="E14" s="24">
        <v>693500.7</v>
      </c>
      <c r="F14" s="39" t="e">
        <f aca="true" t="shared" si="0" ref="F14:F45">E14/D14*100</f>
        <v>#VALUE!</v>
      </c>
      <c r="G14" s="27" t="s">
        <v>19</v>
      </c>
    </row>
    <row r="15" spans="1:7" ht="45" hidden="1">
      <c r="A15" s="4" t="s">
        <v>22</v>
      </c>
      <c r="B15" s="5">
        <v>10</v>
      </c>
      <c r="C15" s="6" t="s">
        <v>23</v>
      </c>
      <c r="D15" s="25" t="s">
        <v>19</v>
      </c>
      <c r="E15" s="24">
        <v>1.22</v>
      </c>
      <c r="F15" s="39" t="e">
        <f t="shared" si="0"/>
        <v>#VALUE!</v>
      </c>
      <c r="G15" s="27" t="s">
        <v>19</v>
      </c>
    </row>
    <row r="16" spans="1:7" ht="33.75" hidden="1">
      <c r="A16" s="4" t="s">
        <v>24</v>
      </c>
      <c r="B16" s="5">
        <v>10</v>
      </c>
      <c r="C16" s="6" t="s">
        <v>25</v>
      </c>
      <c r="D16" s="25" t="s">
        <v>19</v>
      </c>
      <c r="E16" s="24">
        <v>4314.86</v>
      </c>
      <c r="F16" s="39" t="e">
        <f t="shared" si="0"/>
        <v>#VALUE!</v>
      </c>
      <c r="G16" s="27" t="s">
        <v>19</v>
      </c>
    </row>
    <row r="17" spans="1:7" ht="56.25">
      <c r="A17" s="4" t="s">
        <v>26</v>
      </c>
      <c r="B17" s="5">
        <v>10</v>
      </c>
      <c r="C17" s="6" t="s">
        <v>27</v>
      </c>
      <c r="D17" s="24">
        <v>809303.04</v>
      </c>
      <c r="E17" s="24">
        <v>699104.55</v>
      </c>
      <c r="F17" s="39">
        <f t="shared" si="0"/>
        <v>86.38353193384768</v>
      </c>
      <c r="G17" s="26">
        <v>110198.49</v>
      </c>
    </row>
    <row r="18" spans="1:7" ht="67.5">
      <c r="A18" s="4" t="s">
        <v>28</v>
      </c>
      <c r="B18" s="5">
        <v>10</v>
      </c>
      <c r="C18" s="6" t="s">
        <v>29</v>
      </c>
      <c r="D18" s="24">
        <v>5654.55</v>
      </c>
      <c r="E18" s="24">
        <v>4115.56</v>
      </c>
      <c r="F18" s="39">
        <f t="shared" si="0"/>
        <v>72.78315692672274</v>
      </c>
      <c r="G18" s="26">
        <v>1538.99</v>
      </c>
    </row>
    <row r="19" spans="1:7" ht="56.25">
      <c r="A19" s="4" t="s">
        <v>30</v>
      </c>
      <c r="B19" s="5">
        <v>10</v>
      </c>
      <c r="C19" s="6" t="s">
        <v>31</v>
      </c>
      <c r="D19" s="24">
        <v>1337066.89</v>
      </c>
      <c r="E19" s="24">
        <v>805322.74</v>
      </c>
      <c r="F19" s="39">
        <f t="shared" si="0"/>
        <v>60.23054987174202</v>
      </c>
      <c r="G19" s="26">
        <v>531744.15</v>
      </c>
    </row>
    <row r="20" spans="1:7" ht="56.25">
      <c r="A20" s="4" t="s">
        <v>32</v>
      </c>
      <c r="B20" s="5">
        <v>10</v>
      </c>
      <c r="C20" s="6" t="s">
        <v>33</v>
      </c>
      <c r="D20" s="24">
        <v>-159953.84</v>
      </c>
      <c r="E20" s="24">
        <v>-88238.48</v>
      </c>
      <c r="F20" s="39">
        <f t="shared" si="0"/>
        <v>55.16496509242916</v>
      </c>
      <c r="G20" s="26">
        <v>-71715.36</v>
      </c>
    </row>
    <row r="21" spans="1:7" ht="22.5">
      <c r="A21" s="4" t="s">
        <v>34</v>
      </c>
      <c r="B21" s="5">
        <v>10</v>
      </c>
      <c r="C21" s="6" t="s">
        <v>35</v>
      </c>
      <c r="D21" s="24">
        <v>174900</v>
      </c>
      <c r="E21" s="25">
        <f>E22+E23</f>
        <v>29797.989999999998</v>
      </c>
      <c r="F21" s="39">
        <f t="shared" si="0"/>
        <v>17.03715837621498</v>
      </c>
      <c r="G21" s="26">
        <v>174900</v>
      </c>
    </row>
    <row r="22" spans="1:7" ht="45" hidden="1">
      <c r="A22" s="4" t="s">
        <v>36</v>
      </c>
      <c r="B22" s="5">
        <v>10</v>
      </c>
      <c r="C22" s="6" t="s">
        <v>37</v>
      </c>
      <c r="D22" s="25" t="s">
        <v>19</v>
      </c>
      <c r="E22" s="24">
        <v>27834.8</v>
      </c>
      <c r="F22" s="39" t="e">
        <f t="shared" si="0"/>
        <v>#VALUE!</v>
      </c>
      <c r="G22" s="27" t="s">
        <v>19</v>
      </c>
    </row>
    <row r="23" spans="1:7" ht="33.75" hidden="1">
      <c r="A23" s="4" t="s">
        <v>38</v>
      </c>
      <c r="B23" s="5">
        <v>10</v>
      </c>
      <c r="C23" s="6" t="s">
        <v>39</v>
      </c>
      <c r="D23" s="25" t="s">
        <v>19</v>
      </c>
      <c r="E23" s="24">
        <v>1963.19</v>
      </c>
      <c r="F23" s="39" t="e">
        <f t="shared" si="0"/>
        <v>#VALUE!</v>
      </c>
      <c r="G23" s="27" t="s">
        <v>19</v>
      </c>
    </row>
    <row r="24" spans="1:7" ht="12.75">
      <c r="A24" s="4" t="s">
        <v>40</v>
      </c>
      <c r="B24" s="5">
        <v>10</v>
      </c>
      <c r="C24" s="6" t="s">
        <v>41</v>
      </c>
      <c r="D24" s="24">
        <v>1400</v>
      </c>
      <c r="E24" s="25">
        <f>E25</f>
        <v>1237.89</v>
      </c>
      <c r="F24" s="39">
        <f t="shared" si="0"/>
        <v>88.4207142857143</v>
      </c>
      <c r="G24" s="26">
        <v>1400</v>
      </c>
    </row>
    <row r="25" spans="1:7" ht="22.5" hidden="1">
      <c r="A25" s="4" t="s">
        <v>42</v>
      </c>
      <c r="B25" s="5">
        <v>10</v>
      </c>
      <c r="C25" s="6" t="s">
        <v>43</v>
      </c>
      <c r="D25" s="25" t="s">
        <v>19</v>
      </c>
      <c r="E25" s="24">
        <v>1237.89</v>
      </c>
      <c r="F25" s="39" t="e">
        <f t="shared" si="0"/>
        <v>#VALUE!</v>
      </c>
      <c r="G25" s="27" t="s">
        <v>19</v>
      </c>
    </row>
    <row r="26" spans="1:7" ht="12.75">
      <c r="A26" s="4" t="s">
        <v>44</v>
      </c>
      <c r="B26" s="5">
        <v>10</v>
      </c>
      <c r="C26" s="6" t="s">
        <v>45</v>
      </c>
      <c r="D26" s="24">
        <v>25600</v>
      </c>
      <c r="E26" s="25">
        <f>E27+E28</f>
        <v>4086.93</v>
      </c>
      <c r="F26" s="39">
        <f t="shared" si="0"/>
        <v>15.964570312499998</v>
      </c>
      <c r="G26" s="26">
        <v>25600</v>
      </c>
    </row>
    <row r="27" spans="1:7" ht="22.5" hidden="1">
      <c r="A27" s="4" t="s">
        <v>46</v>
      </c>
      <c r="B27" s="5">
        <v>10</v>
      </c>
      <c r="C27" s="6" t="s">
        <v>47</v>
      </c>
      <c r="D27" s="25" t="s">
        <v>19</v>
      </c>
      <c r="E27" s="24">
        <v>3607.72</v>
      </c>
      <c r="F27" s="39" t="e">
        <f t="shared" si="0"/>
        <v>#VALUE!</v>
      </c>
      <c r="G27" s="27" t="s">
        <v>19</v>
      </c>
    </row>
    <row r="28" spans="1:7" ht="12.75" hidden="1">
      <c r="A28" s="4" t="s">
        <v>48</v>
      </c>
      <c r="B28" s="5">
        <v>10</v>
      </c>
      <c r="C28" s="6" t="s">
        <v>49</v>
      </c>
      <c r="D28" s="25" t="s">
        <v>19</v>
      </c>
      <c r="E28" s="24">
        <v>479.21</v>
      </c>
      <c r="F28" s="39" t="e">
        <f t="shared" si="0"/>
        <v>#VALUE!</v>
      </c>
      <c r="G28" s="27" t="s">
        <v>19</v>
      </c>
    </row>
    <row r="29" spans="1:7" ht="22.5">
      <c r="A29" s="4" t="s">
        <v>50</v>
      </c>
      <c r="B29" s="5">
        <v>10</v>
      </c>
      <c r="C29" s="6" t="s">
        <v>51</v>
      </c>
      <c r="D29" s="24">
        <v>11200</v>
      </c>
      <c r="E29" s="25">
        <f>E30</f>
        <v>3952</v>
      </c>
      <c r="F29" s="39">
        <f t="shared" si="0"/>
        <v>35.285714285714285</v>
      </c>
      <c r="G29" s="26">
        <v>11200</v>
      </c>
    </row>
    <row r="30" spans="1:7" ht="33.75" hidden="1">
      <c r="A30" s="4" t="s">
        <v>52</v>
      </c>
      <c r="B30" s="5">
        <v>10</v>
      </c>
      <c r="C30" s="6" t="s">
        <v>53</v>
      </c>
      <c r="D30" s="25" t="s">
        <v>19</v>
      </c>
      <c r="E30" s="24">
        <v>3952</v>
      </c>
      <c r="F30" s="39" t="e">
        <f t="shared" si="0"/>
        <v>#VALUE!</v>
      </c>
      <c r="G30" s="27" t="s">
        <v>19</v>
      </c>
    </row>
    <row r="31" spans="1:7" ht="22.5">
      <c r="A31" s="4" t="s">
        <v>54</v>
      </c>
      <c r="B31" s="5">
        <v>10</v>
      </c>
      <c r="C31" s="6" t="s">
        <v>55</v>
      </c>
      <c r="D31" s="24">
        <v>38100</v>
      </c>
      <c r="E31" s="25">
        <f>E32+E33</f>
        <v>2419.6200000000003</v>
      </c>
      <c r="F31" s="39">
        <f t="shared" si="0"/>
        <v>6.3507086614173245</v>
      </c>
      <c r="G31" s="26">
        <v>38100</v>
      </c>
    </row>
    <row r="32" spans="1:7" ht="33.75" hidden="1">
      <c r="A32" s="4" t="s">
        <v>56</v>
      </c>
      <c r="B32" s="5">
        <v>10</v>
      </c>
      <c r="C32" s="6" t="s">
        <v>57</v>
      </c>
      <c r="D32" s="25" t="s">
        <v>19</v>
      </c>
      <c r="E32" s="24">
        <v>2191.59</v>
      </c>
      <c r="F32" s="39" t="e">
        <f t="shared" si="0"/>
        <v>#VALUE!</v>
      </c>
      <c r="G32" s="27" t="s">
        <v>19</v>
      </c>
    </row>
    <row r="33" spans="1:7" ht="22.5" hidden="1">
      <c r="A33" s="4" t="s">
        <v>58</v>
      </c>
      <c r="B33" s="5">
        <v>10</v>
      </c>
      <c r="C33" s="6" t="s">
        <v>59</v>
      </c>
      <c r="D33" s="25" t="s">
        <v>19</v>
      </c>
      <c r="E33" s="24">
        <v>228.03</v>
      </c>
      <c r="F33" s="39" t="e">
        <f t="shared" si="0"/>
        <v>#VALUE!</v>
      </c>
      <c r="G33" s="27" t="s">
        <v>19</v>
      </c>
    </row>
    <row r="34" spans="1:7" ht="33.75">
      <c r="A34" s="4" t="s">
        <v>60</v>
      </c>
      <c r="B34" s="5">
        <v>10</v>
      </c>
      <c r="C34" s="6" t="s">
        <v>61</v>
      </c>
      <c r="D34" s="24">
        <v>5800</v>
      </c>
      <c r="E34" s="25">
        <f>E35</f>
        <v>200</v>
      </c>
      <c r="F34" s="39">
        <f t="shared" si="0"/>
        <v>3.4482758620689653</v>
      </c>
      <c r="G34" s="26">
        <v>5800</v>
      </c>
    </row>
    <row r="35" spans="1:7" ht="33.75" hidden="1">
      <c r="A35" s="4" t="s">
        <v>60</v>
      </c>
      <c r="B35" s="5">
        <v>10</v>
      </c>
      <c r="C35" s="6" t="s">
        <v>62</v>
      </c>
      <c r="D35" s="25" t="s">
        <v>19</v>
      </c>
      <c r="E35" s="24">
        <v>200</v>
      </c>
      <c r="F35" s="39" t="e">
        <f t="shared" si="0"/>
        <v>#VALUE!</v>
      </c>
      <c r="G35" s="27" t="s">
        <v>19</v>
      </c>
    </row>
    <row r="36" spans="1:7" ht="33.75">
      <c r="A36" s="4" t="s">
        <v>63</v>
      </c>
      <c r="B36" s="5">
        <v>10</v>
      </c>
      <c r="C36" s="6" t="s">
        <v>64</v>
      </c>
      <c r="D36" s="24">
        <v>1658512.75</v>
      </c>
      <c r="E36" s="24">
        <v>13718.4</v>
      </c>
      <c r="F36" s="39">
        <f t="shared" si="0"/>
        <v>0.827150710779884</v>
      </c>
      <c r="G36" s="26">
        <v>1644794.35</v>
      </c>
    </row>
    <row r="37" spans="1:7" ht="22.5">
      <c r="A37" s="4" t="s">
        <v>65</v>
      </c>
      <c r="B37" s="5">
        <v>10</v>
      </c>
      <c r="C37" s="6" t="s">
        <v>66</v>
      </c>
      <c r="D37" s="24">
        <v>74370</v>
      </c>
      <c r="E37" s="24">
        <v>91070</v>
      </c>
      <c r="F37" s="39">
        <f t="shared" si="0"/>
        <v>122.45529111200753</v>
      </c>
      <c r="G37" s="27" t="s">
        <v>19</v>
      </c>
    </row>
    <row r="38" spans="1:7" ht="22.5">
      <c r="A38" s="4" t="s">
        <v>67</v>
      </c>
      <c r="B38" s="5">
        <v>10</v>
      </c>
      <c r="C38" s="6" t="s">
        <v>68</v>
      </c>
      <c r="D38" s="24">
        <v>8615500</v>
      </c>
      <c r="E38" s="24">
        <v>4307751</v>
      </c>
      <c r="F38" s="39">
        <f t="shared" si="0"/>
        <v>50.00001160698741</v>
      </c>
      <c r="G38" s="26">
        <v>4307749</v>
      </c>
    </row>
    <row r="39" spans="1:7" ht="22.5">
      <c r="A39" s="4" t="s">
        <v>69</v>
      </c>
      <c r="B39" s="5">
        <v>10</v>
      </c>
      <c r="C39" s="6" t="s">
        <v>70</v>
      </c>
      <c r="D39" s="24">
        <v>14558.24</v>
      </c>
      <c r="E39" s="25" t="s">
        <v>19</v>
      </c>
      <c r="F39" s="39">
        <v>0</v>
      </c>
      <c r="G39" s="26">
        <v>14558.24</v>
      </c>
    </row>
    <row r="40" spans="1:7" ht="22.5">
      <c r="A40" s="4" t="s">
        <v>71</v>
      </c>
      <c r="B40" s="5">
        <v>10</v>
      </c>
      <c r="C40" s="6" t="s">
        <v>72</v>
      </c>
      <c r="D40" s="24">
        <v>246900</v>
      </c>
      <c r="E40" s="24">
        <v>123450</v>
      </c>
      <c r="F40" s="39">
        <f t="shared" si="0"/>
        <v>50</v>
      </c>
      <c r="G40" s="26">
        <v>123450</v>
      </c>
    </row>
    <row r="41" spans="1:7" ht="22.5">
      <c r="A41" s="4" t="s">
        <v>73</v>
      </c>
      <c r="B41" s="5">
        <v>10</v>
      </c>
      <c r="C41" s="6" t="s">
        <v>74</v>
      </c>
      <c r="D41" s="24">
        <v>11843.37</v>
      </c>
      <c r="E41" s="24">
        <v>5921.68</v>
      </c>
      <c r="F41" s="39">
        <f t="shared" si="0"/>
        <v>49.99995778228663</v>
      </c>
      <c r="G41" s="26">
        <v>5921.69</v>
      </c>
    </row>
    <row r="42" spans="1:7" ht="33.75">
      <c r="A42" s="4" t="s">
        <v>75</v>
      </c>
      <c r="B42" s="5">
        <v>10</v>
      </c>
      <c r="C42" s="6" t="s">
        <v>76</v>
      </c>
      <c r="D42" s="24">
        <v>32628.84</v>
      </c>
      <c r="E42" s="24">
        <v>16314</v>
      </c>
      <c r="F42" s="39">
        <f t="shared" si="0"/>
        <v>49.99871279518365</v>
      </c>
      <c r="G42" s="26">
        <v>16314.84</v>
      </c>
    </row>
    <row r="43" spans="1:7" ht="12.75">
      <c r="A43" s="4" t="s">
        <v>77</v>
      </c>
      <c r="B43" s="5">
        <v>10</v>
      </c>
      <c r="C43" s="6" t="s">
        <v>78</v>
      </c>
      <c r="D43" s="24">
        <v>21650283.34</v>
      </c>
      <c r="E43" s="24">
        <v>10770864.24</v>
      </c>
      <c r="F43" s="39">
        <f t="shared" si="0"/>
        <v>49.74929921633072</v>
      </c>
      <c r="G43" s="26">
        <v>10879419.1</v>
      </c>
    </row>
    <row r="44" spans="1:7" ht="33.75">
      <c r="A44" s="4" t="s">
        <v>79</v>
      </c>
      <c r="B44" s="5">
        <v>10</v>
      </c>
      <c r="C44" s="6" t="s">
        <v>80</v>
      </c>
      <c r="D44" s="24">
        <v>342825.6</v>
      </c>
      <c r="E44" s="24">
        <v>342825.6</v>
      </c>
      <c r="F44" s="39">
        <f t="shared" si="0"/>
        <v>100</v>
      </c>
      <c r="G44" s="27" t="s">
        <v>19</v>
      </c>
    </row>
    <row r="45" spans="1:7" ht="22.5">
      <c r="A45" s="4" t="s">
        <v>81</v>
      </c>
      <c r="B45" s="5">
        <v>10</v>
      </c>
      <c r="C45" s="6" t="s">
        <v>82</v>
      </c>
      <c r="D45" s="24">
        <v>-6523.24</v>
      </c>
      <c r="E45" s="24">
        <v>-6523.24</v>
      </c>
      <c r="F45" s="39">
        <f t="shared" si="0"/>
        <v>100</v>
      </c>
      <c r="G45" s="27" t="s">
        <v>19</v>
      </c>
    </row>
    <row r="46" spans="1:7" ht="12.75">
      <c r="A46" s="11"/>
      <c r="B46" s="12"/>
      <c r="C46" s="12"/>
      <c r="D46" s="13"/>
      <c r="E46" s="13"/>
      <c r="F46" s="13"/>
      <c r="G46" s="13"/>
    </row>
  </sheetData>
  <sheetProtection/>
  <mergeCells count="7">
    <mergeCell ref="D1:J1"/>
    <mergeCell ref="D2:J2"/>
    <mergeCell ref="D3:J3"/>
    <mergeCell ref="D4:J4"/>
    <mergeCell ref="A7:G7"/>
    <mergeCell ref="A5:G5"/>
    <mergeCell ref="A6:G6"/>
  </mergeCells>
  <printOptions/>
  <pageMargins left="0.7874015748031497" right="0.31496062992125984" top="0.8267716535433072" bottom="0.03937007874015748" header="0.3937007874015748" footer="0.3937007874015748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5">
      <selection activeCell="F6" sqref="F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7" width="13.57421875" style="0" customWidth="1"/>
  </cols>
  <sheetData>
    <row r="1" spans="1:7" ht="15" customHeight="1">
      <c r="A1" s="34" t="s">
        <v>83</v>
      </c>
      <c r="B1" s="32"/>
      <c r="C1" s="32"/>
      <c r="D1" s="32"/>
      <c r="E1" s="32"/>
      <c r="F1" s="32"/>
      <c r="G1" s="32"/>
    </row>
    <row r="2" spans="1:7" ht="12.75">
      <c r="A2" s="1"/>
      <c r="B2" s="14"/>
      <c r="C2" s="14"/>
      <c r="D2" s="14"/>
      <c r="E2" s="14"/>
      <c r="F2" s="14"/>
      <c r="G2" s="14"/>
    </row>
    <row r="3" spans="1:7" ht="39" customHeight="1">
      <c r="A3" s="2" t="s">
        <v>2</v>
      </c>
      <c r="B3" s="2" t="s">
        <v>3</v>
      </c>
      <c r="C3" s="2" t="s">
        <v>84</v>
      </c>
      <c r="D3" s="2" t="s">
        <v>5</v>
      </c>
      <c r="E3" s="2" t="s">
        <v>6</v>
      </c>
      <c r="F3" s="41" t="s">
        <v>174</v>
      </c>
      <c r="G3" s="2" t="s">
        <v>7</v>
      </c>
    </row>
    <row r="4" spans="1:7" ht="12.75">
      <c r="A4" s="2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>
        <v>6</v>
      </c>
      <c r="G4" s="3">
        <v>7</v>
      </c>
    </row>
    <row r="5" spans="1:7" ht="12.75">
      <c r="A5" s="29" t="s">
        <v>85</v>
      </c>
      <c r="B5" s="30">
        <v>200</v>
      </c>
      <c r="C5" s="31" t="s">
        <v>15</v>
      </c>
      <c r="D5" s="20">
        <v>36999365.52</v>
      </c>
      <c r="E5" s="20">
        <v>16930058.58</v>
      </c>
      <c r="F5" s="37">
        <f>E5/D5*100</f>
        <v>45.75769973906297</v>
      </c>
      <c r="G5" s="21">
        <v>20069306.94</v>
      </c>
    </row>
    <row r="6" spans="1:7" ht="12.75">
      <c r="A6" s="8" t="s">
        <v>16</v>
      </c>
      <c r="B6" s="9"/>
      <c r="C6" s="10"/>
      <c r="D6" s="22"/>
      <c r="E6" s="22"/>
      <c r="F6" s="38"/>
      <c r="G6" s="23"/>
    </row>
    <row r="7" spans="1:7" ht="12.75">
      <c r="A7" s="4" t="s">
        <v>86</v>
      </c>
      <c r="B7" s="5">
        <v>200</v>
      </c>
      <c r="C7" s="6" t="s">
        <v>87</v>
      </c>
      <c r="D7" s="24">
        <v>1140011.81</v>
      </c>
      <c r="E7" s="24">
        <v>624536.24</v>
      </c>
      <c r="F7" s="40">
        <f>E7/D7*100</f>
        <v>54.7833131658522</v>
      </c>
      <c r="G7" s="26">
        <v>515475.57</v>
      </c>
    </row>
    <row r="8" spans="1:7" ht="12.75">
      <c r="A8" s="4" t="s">
        <v>88</v>
      </c>
      <c r="B8" s="5">
        <v>200</v>
      </c>
      <c r="C8" s="6" t="s">
        <v>89</v>
      </c>
      <c r="D8" s="24">
        <v>338243.56</v>
      </c>
      <c r="E8" s="24">
        <v>152579.18</v>
      </c>
      <c r="F8" s="40">
        <f aca="true" t="shared" si="0" ref="F8:F51">E8/D8*100</f>
        <v>45.109263868911505</v>
      </c>
      <c r="G8" s="26">
        <v>185664.38</v>
      </c>
    </row>
    <row r="9" spans="1:7" ht="12.75">
      <c r="A9" s="4" t="s">
        <v>86</v>
      </c>
      <c r="B9" s="5">
        <v>200</v>
      </c>
      <c r="C9" s="6" t="s">
        <v>90</v>
      </c>
      <c r="D9" s="24">
        <v>5802305.01</v>
      </c>
      <c r="E9" s="24">
        <v>2865671.88</v>
      </c>
      <c r="F9" s="40">
        <f t="shared" si="0"/>
        <v>49.3885081025756</v>
      </c>
      <c r="G9" s="26">
        <v>2936633.13</v>
      </c>
    </row>
    <row r="10" spans="1:7" ht="12.75">
      <c r="A10" s="4" t="s">
        <v>91</v>
      </c>
      <c r="B10" s="5">
        <v>200</v>
      </c>
      <c r="C10" s="6" t="s">
        <v>92</v>
      </c>
      <c r="D10" s="24">
        <v>151181.77</v>
      </c>
      <c r="E10" s="25" t="s">
        <v>19</v>
      </c>
      <c r="F10" s="40" t="s">
        <v>19</v>
      </c>
      <c r="G10" s="26">
        <v>151181.77</v>
      </c>
    </row>
    <row r="11" spans="1:7" ht="12.75">
      <c r="A11" s="4" t="s">
        <v>88</v>
      </c>
      <c r="B11" s="5">
        <v>200</v>
      </c>
      <c r="C11" s="6" t="s">
        <v>93</v>
      </c>
      <c r="D11" s="24">
        <v>1758336.11</v>
      </c>
      <c r="E11" s="24">
        <v>663858.49</v>
      </c>
      <c r="F11" s="40">
        <f t="shared" si="0"/>
        <v>37.7549255926957</v>
      </c>
      <c r="G11" s="26">
        <v>1094477.62</v>
      </c>
    </row>
    <row r="12" spans="1:7" ht="12.75">
      <c r="A12" s="4" t="s">
        <v>94</v>
      </c>
      <c r="B12" s="5">
        <v>200</v>
      </c>
      <c r="C12" s="6" t="s">
        <v>95</v>
      </c>
      <c r="D12" s="24">
        <v>6150</v>
      </c>
      <c r="E12" s="25" t="s">
        <v>19</v>
      </c>
      <c r="F12" s="40" t="s">
        <v>19</v>
      </c>
      <c r="G12" s="26">
        <v>6150</v>
      </c>
    </row>
    <row r="13" spans="1:7" ht="12.75">
      <c r="A13" s="4" t="s">
        <v>96</v>
      </c>
      <c r="B13" s="5">
        <v>200</v>
      </c>
      <c r="C13" s="6" t="s">
        <v>97</v>
      </c>
      <c r="D13" s="24">
        <v>200000</v>
      </c>
      <c r="E13" s="25" t="s">
        <v>19</v>
      </c>
      <c r="F13" s="40" t="s">
        <v>19</v>
      </c>
      <c r="G13" s="26">
        <v>200000</v>
      </c>
    </row>
    <row r="14" spans="1:7" ht="12.75">
      <c r="A14" s="4" t="s">
        <v>98</v>
      </c>
      <c r="B14" s="5">
        <v>200</v>
      </c>
      <c r="C14" s="6" t="s">
        <v>99</v>
      </c>
      <c r="D14" s="24">
        <v>30000</v>
      </c>
      <c r="E14" s="25" t="s">
        <v>19</v>
      </c>
      <c r="F14" s="40" t="s">
        <v>19</v>
      </c>
      <c r="G14" s="26">
        <v>30000</v>
      </c>
    </row>
    <row r="15" spans="1:7" ht="12.75">
      <c r="A15" s="4" t="s">
        <v>86</v>
      </c>
      <c r="B15" s="5">
        <v>200</v>
      </c>
      <c r="C15" s="6" t="s">
        <v>100</v>
      </c>
      <c r="D15" s="24">
        <v>4524998.73</v>
      </c>
      <c r="E15" s="24">
        <v>1794123.46</v>
      </c>
      <c r="F15" s="40">
        <f t="shared" si="0"/>
        <v>39.64914836561733</v>
      </c>
      <c r="G15" s="26">
        <v>2730875.27</v>
      </c>
    </row>
    <row r="16" spans="1:7" ht="12.75">
      <c r="A16" s="4" t="s">
        <v>91</v>
      </c>
      <c r="B16" s="5">
        <v>200</v>
      </c>
      <c r="C16" s="6" t="s">
        <v>101</v>
      </c>
      <c r="D16" s="24">
        <v>28260.6</v>
      </c>
      <c r="E16" s="25" t="s">
        <v>19</v>
      </c>
      <c r="F16" s="40" t="s">
        <v>19</v>
      </c>
      <c r="G16" s="26">
        <v>28260.6</v>
      </c>
    </row>
    <row r="17" spans="1:7" ht="12.75">
      <c r="A17" s="4" t="s">
        <v>88</v>
      </c>
      <c r="B17" s="5">
        <v>200</v>
      </c>
      <c r="C17" s="6" t="s">
        <v>102</v>
      </c>
      <c r="D17" s="24">
        <v>1366549.62</v>
      </c>
      <c r="E17" s="24">
        <v>467265.96</v>
      </c>
      <c r="F17" s="40">
        <f t="shared" si="0"/>
        <v>34.19312062740905</v>
      </c>
      <c r="G17" s="26">
        <v>899283.66</v>
      </c>
    </row>
    <row r="18" spans="1:7" ht="12.75">
      <c r="A18" s="4" t="s">
        <v>103</v>
      </c>
      <c r="B18" s="5">
        <v>200</v>
      </c>
      <c r="C18" s="6" t="s">
        <v>104</v>
      </c>
      <c r="D18" s="24">
        <v>226956</v>
      </c>
      <c r="E18" s="24">
        <v>43030.53</v>
      </c>
      <c r="F18" s="40">
        <f t="shared" si="0"/>
        <v>18.959855654840585</v>
      </c>
      <c r="G18" s="26">
        <v>183925.47</v>
      </c>
    </row>
    <row r="19" spans="1:7" ht="12.75">
      <c r="A19" s="4" t="s">
        <v>105</v>
      </c>
      <c r="B19" s="5">
        <v>200</v>
      </c>
      <c r="C19" s="6" t="s">
        <v>106</v>
      </c>
      <c r="D19" s="24">
        <v>55526.26</v>
      </c>
      <c r="E19" s="24">
        <v>19681.74</v>
      </c>
      <c r="F19" s="40">
        <f t="shared" si="0"/>
        <v>35.4458232915381</v>
      </c>
      <c r="G19" s="26">
        <v>35844.52</v>
      </c>
    </row>
    <row r="20" spans="1:7" ht="12.75">
      <c r="A20" s="4" t="s">
        <v>107</v>
      </c>
      <c r="B20" s="5">
        <v>200</v>
      </c>
      <c r="C20" s="6" t="s">
        <v>108</v>
      </c>
      <c r="D20" s="24">
        <v>320801.95</v>
      </c>
      <c r="E20" s="24">
        <v>94210</v>
      </c>
      <c r="F20" s="40">
        <f t="shared" si="0"/>
        <v>29.367028473486524</v>
      </c>
      <c r="G20" s="26">
        <v>226591.95</v>
      </c>
    </row>
    <row r="21" spans="1:7" ht="12.75">
      <c r="A21" s="4" t="s">
        <v>94</v>
      </c>
      <c r="B21" s="5">
        <v>200</v>
      </c>
      <c r="C21" s="6" t="s">
        <v>109</v>
      </c>
      <c r="D21" s="24">
        <v>35404</v>
      </c>
      <c r="E21" s="25" t="s">
        <v>19</v>
      </c>
      <c r="F21" s="40" t="s">
        <v>19</v>
      </c>
      <c r="G21" s="26">
        <v>35404</v>
      </c>
    </row>
    <row r="22" spans="1:7" ht="12.75">
      <c r="A22" s="4" t="s">
        <v>110</v>
      </c>
      <c r="B22" s="5">
        <v>200</v>
      </c>
      <c r="C22" s="6" t="s">
        <v>111</v>
      </c>
      <c r="D22" s="24">
        <v>4583.56</v>
      </c>
      <c r="E22" s="25" t="s">
        <v>19</v>
      </c>
      <c r="F22" s="40" t="s">
        <v>19</v>
      </c>
      <c r="G22" s="26">
        <v>4583.56</v>
      </c>
    </row>
    <row r="23" spans="1:7" ht="12.75">
      <c r="A23" s="4" t="s">
        <v>112</v>
      </c>
      <c r="B23" s="5">
        <v>200</v>
      </c>
      <c r="C23" s="6" t="s">
        <v>113</v>
      </c>
      <c r="D23" s="24">
        <v>356000</v>
      </c>
      <c r="E23" s="24">
        <v>56031.01</v>
      </c>
      <c r="F23" s="40">
        <f t="shared" si="0"/>
        <v>15.739047752808991</v>
      </c>
      <c r="G23" s="26">
        <v>299968.99</v>
      </c>
    </row>
    <row r="24" spans="1:7" ht="12.75">
      <c r="A24" s="4" t="s">
        <v>105</v>
      </c>
      <c r="B24" s="5">
        <v>200</v>
      </c>
      <c r="C24" s="6" t="s">
        <v>114</v>
      </c>
      <c r="D24" s="24">
        <v>1309397.88</v>
      </c>
      <c r="E24" s="24">
        <v>469508.54</v>
      </c>
      <c r="F24" s="40">
        <f t="shared" si="0"/>
        <v>35.85682756718684</v>
      </c>
      <c r="G24" s="26">
        <v>839889.34</v>
      </c>
    </row>
    <row r="25" spans="1:7" ht="12.75">
      <c r="A25" s="4" t="s">
        <v>94</v>
      </c>
      <c r="B25" s="5">
        <v>200</v>
      </c>
      <c r="C25" s="6" t="s">
        <v>115</v>
      </c>
      <c r="D25" s="24">
        <v>127353.6</v>
      </c>
      <c r="E25" s="24">
        <v>70353.6</v>
      </c>
      <c r="F25" s="40">
        <f t="shared" si="0"/>
        <v>55.24272576511383</v>
      </c>
      <c r="G25" s="26">
        <v>57000</v>
      </c>
    </row>
    <row r="26" spans="1:7" ht="12.75">
      <c r="A26" s="4" t="s">
        <v>116</v>
      </c>
      <c r="B26" s="5">
        <v>200</v>
      </c>
      <c r="C26" s="6" t="s">
        <v>117</v>
      </c>
      <c r="D26" s="24">
        <v>208692.39</v>
      </c>
      <c r="E26" s="25" t="s">
        <v>19</v>
      </c>
      <c r="F26" s="40" t="s">
        <v>19</v>
      </c>
      <c r="G26" s="26">
        <v>208692.39</v>
      </c>
    </row>
    <row r="27" spans="1:7" ht="12.75">
      <c r="A27" s="4" t="s">
        <v>118</v>
      </c>
      <c r="B27" s="5">
        <v>200</v>
      </c>
      <c r="C27" s="6" t="s">
        <v>119</v>
      </c>
      <c r="D27" s="24">
        <v>951.91</v>
      </c>
      <c r="E27" s="25" t="s">
        <v>19</v>
      </c>
      <c r="F27" s="40" t="s">
        <v>19</v>
      </c>
      <c r="G27" s="26">
        <v>951.91</v>
      </c>
    </row>
    <row r="28" spans="1:7" ht="12.75">
      <c r="A28" s="4" t="s">
        <v>94</v>
      </c>
      <c r="B28" s="5">
        <v>200</v>
      </c>
      <c r="C28" s="6" t="s">
        <v>120</v>
      </c>
      <c r="D28" s="24">
        <v>34370</v>
      </c>
      <c r="E28" s="25" t="s">
        <v>19</v>
      </c>
      <c r="F28" s="40" t="s">
        <v>19</v>
      </c>
      <c r="G28" s="26">
        <v>34370</v>
      </c>
    </row>
    <row r="29" spans="1:7" ht="12.75">
      <c r="A29" s="4" t="s">
        <v>94</v>
      </c>
      <c r="B29" s="5">
        <v>200</v>
      </c>
      <c r="C29" s="6" t="s">
        <v>121</v>
      </c>
      <c r="D29" s="24">
        <v>36000</v>
      </c>
      <c r="E29" s="25" t="s">
        <v>19</v>
      </c>
      <c r="F29" s="40" t="s">
        <v>19</v>
      </c>
      <c r="G29" s="26">
        <v>36000</v>
      </c>
    </row>
    <row r="30" spans="1:7" ht="12.75">
      <c r="A30" s="4" t="s">
        <v>86</v>
      </c>
      <c r="B30" s="5">
        <v>200</v>
      </c>
      <c r="C30" s="6" t="s">
        <v>122</v>
      </c>
      <c r="D30" s="24">
        <v>151284.18</v>
      </c>
      <c r="E30" s="24">
        <v>56267.44</v>
      </c>
      <c r="F30" s="40">
        <f t="shared" si="0"/>
        <v>37.193208172857204</v>
      </c>
      <c r="G30" s="26">
        <v>95016.74</v>
      </c>
    </row>
    <row r="31" spans="1:7" ht="12.75">
      <c r="A31" s="4" t="s">
        <v>88</v>
      </c>
      <c r="B31" s="5">
        <v>200</v>
      </c>
      <c r="C31" s="6" t="s">
        <v>123</v>
      </c>
      <c r="D31" s="24">
        <v>45687.82</v>
      </c>
      <c r="E31" s="24">
        <v>17254.56</v>
      </c>
      <c r="F31" s="40">
        <f t="shared" si="0"/>
        <v>37.76621427767839</v>
      </c>
      <c r="G31" s="26">
        <v>28433.26</v>
      </c>
    </row>
    <row r="32" spans="1:7" ht="12.75">
      <c r="A32" s="4" t="s">
        <v>118</v>
      </c>
      <c r="B32" s="5">
        <v>200</v>
      </c>
      <c r="C32" s="6" t="s">
        <v>124</v>
      </c>
      <c r="D32" s="24">
        <v>49928</v>
      </c>
      <c r="E32" s="24">
        <v>49928</v>
      </c>
      <c r="F32" s="40">
        <f t="shared" si="0"/>
        <v>100</v>
      </c>
      <c r="G32" s="27" t="s">
        <v>19</v>
      </c>
    </row>
    <row r="33" spans="1:7" ht="12.75">
      <c r="A33" s="4" t="s">
        <v>86</v>
      </c>
      <c r="B33" s="5">
        <v>200</v>
      </c>
      <c r="C33" s="6" t="s">
        <v>125</v>
      </c>
      <c r="D33" s="24">
        <v>9096.29</v>
      </c>
      <c r="E33" s="24">
        <v>4548.13</v>
      </c>
      <c r="F33" s="40">
        <f t="shared" si="0"/>
        <v>49.99983509760572</v>
      </c>
      <c r="G33" s="26">
        <v>4548.16</v>
      </c>
    </row>
    <row r="34" spans="1:7" ht="12.75">
      <c r="A34" s="4" t="s">
        <v>88</v>
      </c>
      <c r="B34" s="5">
        <v>200</v>
      </c>
      <c r="C34" s="6" t="s">
        <v>126</v>
      </c>
      <c r="D34" s="24">
        <v>2747.08</v>
      </c>
      <c r="E34" s="24">
        <v>1373.55</v>
      </c>
      <c r="F34" s="40">
        <f t="shared" si="0"/>
        <v>50.000364022889755</v>
      </c>
      <c r="G34" s="26">
        <v>1373.53</v>
      </c>
    </row>
    <row r="35" spans="1:7" ht="12.75">
      <c r="A35" s="4" t="s">
        <v>94</v>
      </c>
      <c r="B35" s="5">
        <v>200</v>
      </c>
      <c r="C35" s="6" t="s">
        <v>127</v>
      </c>
      <c r="D35" s="24">
        <v>306066.24</v>
      </c>
      <c r="E35" s="24">
        <v>11981.84</v>
      </c>
      <c r="F35" s="40">
        <f t="shared" si="0"/>
        <v>3.914786550780642</v>
      </c>
      <c r="G35" s="26">
        <v>294084.4</v>
      </c>
    </row>
    <row r="36" spans="1:7" ht="12.75">
      <c r="A36" s="4" t="s">
        <v>94</v>
      </c>
      <c r="B36" s="5">
        <v>200</v>
      </c>
      <c r="C36" s="6" t="s">
        <v>128</v>
      </c>
      <c r="D36" s="24">
        <v>12376</v>
      </c>
      <c r="E36" s="24">
        <v>6850</v>
      </c>
      <c r="F36" s="40">
        <f t="shared" si="0"/>
        <v>55.349062702003884</v>
      </c>
      <c r="G36" s="26">
        <v>5526</v>
      </c>
    </row>
    <row r="37" spans="1:7" ht="12.75">
      <c r="A37" s="4" t="s">
        <v>110</v>
      </c>
      <c r="B37" s="5">
        <v>200</v>
      </c>
      <c r="C37" s="6" t="s">
        <v>129</v>
      </c>
      <c r="D37" s="24">
        <v>1350</v>
      </c>
      <c r="E37" s="25" t="s">
        <v>19</v>
      </c>
      <c r="F37" s="40" t="s">
        <v>19</v>
      </c>
      <c r="G37" s="26">
        <v>1350</v>
      </c>
    </row>
    <row r="38" spans="1:7" ht="12.75">
      <c r="A38" s="4" t="s">
        <v>94</v>
      </c>
      <c r="B38" s="5">
        <v>200</v>
      </c>
      <c r="C38" s="6" t="s">
        <v>130</v>
      </c>
      <c r="D38" s="24">
        <v>12376</v>
      </c>
      <c r="E38" s="24">
        <v>6850</v>
      </c>
      <c r="F38" s="40">
        <f t="shared" si="0"/>
        <v>55.349062702003884</v>
      </c>
      <c r="G38" s="26">
        <v>5526</v>
      </c>
    </row>
    <row r="39" spans="1:7" ht="12.75">
      <c r="A39" s="4" t="s">
        <v>110</v>
      </c>
      <c r="B39" s="5">
        <v>200</v>
      </c>
      <c r="C39" s="6" t="s">
        <v>131</v>
      </c>
      <c r="D39" s="24">
        <v>1350</v>
      </c>
      <c r="E39" s="25" t="s">
        <v>19</v>
      </c>
      <c r="F39" s="40" t="s">
        <v>19</v>
      </c>
      <c r="G39" s="26">
        <v>1350</v>
      </c>
    </row>
    <row r="40" spans="1:7" ht="12.75">
      <c r="A40" s="4" t="s">
        <v>94</v>
      </c>
      <c r="B40" s="5">
        <v>200</v>
      </c>
      <c r="C40" s="6" t="s">
        <v>132</v>
      </c>
      <c r="D40" s="24">
        <v>318.45</v>
      </c>
      <c r="E40" s="25" t="s">
        <v>19</v>
      </c>
      <c r="F40" s="40" t="s">
        <v>19</v>
      </c>
      <c r="G40" s="26">
        <v>318.45</v>
      </c>
    </row>
    <row r="41" spans="1:7" ht="12.75">
      <c r="A41" s="4" t="s">
        <v>94</v>
      </c>
      <c r="B41" s="5">
        <v>200</v>
      </c>
      <c r="C41" s="6" t="s">
        <v>133</v>
      </c>
      <c r="D41" s="24">
        <v>14558.24</v>
      </c>
      <c r="E41" s="25" t="s">
        <v>19</v>
      </c>
      <c r="F41" s="40" t="s">
        <v>19</v>
      </c>
      <c r="G41" s="26">
        <v>14558.24</v>
      </c>
    </row>
    <row r="42" spans="1:7" ht="12.75">
      <c r="A42" s="4" t="s">
        <v>107</v>
      </c>
      <c r="B42" s="5">
        <v>200</v>
      </c>
      <c r="C42" s="6" t="s">
        <v>134</v>
      </c>
      <c r="D42" s="24">
        <v>1851125.59</v>
      </c>
      <c r="E42" s="24">
        <v>1379549.77</v>
      </c>
      <c r="F42" s="40">
        <f t="shared" si="0"/>
        <v>74.52491486544682</v>
      </c>
      <c r="G42" s="26">
        <v>471575.82</v>
      </c>
    </row>
    <row r="43" spans="1:7" ht="12.75">
      <c r="A43" s="4" t="s">
        <v>94</v>
      </c>
      <c r="B43" s="5">
        <v>200</v>
      </c>
      <c r="C43" s="6" t="s">
        <v>135</v>
      </c>
      <c r="D43" s="24">
        <v>48854.25</v>
      </c>
      <c r="E43" s="25" t="s">
        <v>19</v>
      </c>
      <c r="F43" s="40" t="s">
        <v>19</v>
      </c>
      <c r="G43" s="26">
        <v>48854.25</v>
      </c>
    </row>
    <row r="44" spans="1:7" ht="12.75">
      <c r="A44" s="4" t="s">
        <v>112</v>
      </c>
      <c r="B44" s="5">
        <v>200</v>
      </c>
      <c r="C44" s="6" t="s">
        <v>136</v>
      </c>
      <c r="D44" s="24">
        <v>659617.04</v>
      </c>
      <c r="E44" s="24">
        <v>367415.7</v>
      </c>
      <c r="F44" s="40">
        <f t="shared" si="0"/>
        <v>55.70136575004187</v>
      </c>
      <c r="G44" s="26">
        <v>292201.34</v>
      </c>
    </row>
    <row r="45" spans="1:7" ht="12.75">
      <c r="A45" s="4" t="s">
        <v>118</v>
      </c>
      <c r="B45" s="5">
        <v>200</v>
      </c>
      <c r="C45" s="6" t="s">
        <v>137</v>
      </c>
      <c r="D45" s="24">
        <v>76900</v>
      </c>
      <c r="E45" s="24">
        <v>76900</v>
      </c>
      <c r="F45" s="40">
        <f t="shared" si="0"/>
        <v>100</v>
      </c>
      <c r="G45" s="27" t="s">
        <v>19</v>
      </c>
    </row>
    <row r="46" spans="1:7" ht="12.75">
      <c r="A46" s="4" t="s">
        <v>107</v>
      </c>
      <c r="B46" s="5">
        <v>200</v>
      </c>
      <c r="C46" s="6" t="s">
        <v>138</v>
      </c>
      <c r="D46" s="24">
        <v>381500</v>
      </c>
      <c r="E46" s="25" t="s">
        <v>19</v>
      </c>
      <c r="F46" s="40" t="s">
        <v>19</v>
      </c>
      <c r="G46" s="26">
        <v>381500</v>
      </c>
    </row>
    <row r="47" spans="1:7" ht="12.75">
      <c r="A47" s="4" t="s">
        <v>105</v>
      </c>
      <c r="B47" s="5">
        <v>200</v>
      </c>
      <c r="C47" s="6" t="s">
        <v>139</v>
      </c>
      <c r="D47" s="24">
        <v>7079.54</v>
      </c>
      <c r="E47" s="25" t="s">
        <v>19</v>
      </c>
      <c r="F47" s="40" t="s">
        <v>19</v>
      </c>
      <c r="G47" s="26">
        <v>7079.54</v>
      </c>
    </row>
    <row r="48" spans="1:7" ht="12.75">
      <c r="A48" s="4" t="s">
        <v>107</v>
      </c>
      <c r="B48" s="5">
        <v>200</v>
      </c>
      <c r="C48" s="6" t="s">
        <v>140</v>
      </c>
      <c r="D48" s="24">
        <v>1664.04</v>
      </c>
      <c r="E48" s="25" t="s">
        <v>19</v>
      </c>
      <c r="F48" s="40" t="s">
        <v>19</v>
      </c>
      <c r="G48" s="26">
        <v>1664.04</v>
      </c>
    </row>
    <row r="49" spans="1:7" ht="12.75">
      <c r="A49" s="4" t="s">
        <v>107</v>
      </c>
      <c r="B49" s="5">
        <v>200</v>
      </c>
      <c r="C49" s="6" t="s">
        <v>141</v>
      </c>
      <c r="D49" s="24">
        <v>32628.84</v>
      </c>
      <c r="E49" s="24">
        <v>11430.96</v>
      </c>
      <c r="F49" s="40">
        <f t="shared" si="0"/>
        <v>35.03330182746306</v>
      </c>
      <c r="G49" s="26">
        <v>21197.88</v>
      </c>
    </row>
    <row r="50" spans="1:7" ht="12.75">
      <c r="A50" s="4" t="s">
        <v>142</v>
      </c>
      <c r="B50" s="5">
        <v>200</v>
      </c>
      <c r="C50" s="6" t="s">
        <v>143</v>
      </c>
      <c r="D50" s="24">
        <v>60000</v>
      </c>
      <c r="E50" s="24">
        <v>30000</v>
      </c>
      <c r="F50" s="40">
        <f t="shared" si="0"/>
        <v>50</v>
      </c>
      <c r="G50" s="26">
        <v>30000</v>
      </c>
    </row>
    <row r="51" spans="1:7" ht="22.5">
      <c r="A51" s="4" t="s">
        <v>144</v>
      </c>
      <c r="B51" s="5">
        <v>200</v>
      </c>
      <c r="C51" s="6" t="s">
        <v>145</v>
      </c>
      <c r="D51" s="24">
        <v>15210783.16</v>
      </c>
      <c r="E51" s="24">
        <v>7588858</v>
      </c>
      <c r="F51" s="40">
        <f t="shared" si="0"/>
        <v>49.891303558626234</v>
      </c>
      <c r="G51" s="26">
        <v>7621925.16</v>
      </c>
    </row>
    <row r="52" spans="1:7" ht="12.75">
      <c r="A52" s="4" t="s">
        <v>146</v>
      </c>
      <c r="B52" s="5">
        <v>450</v>
      </c>
      <c r="C52" s="6" t="s">
        <v>15</v>
      </c>
      <c r="D52" s="24">
        <v>-855095.98</v>
      </c>
      <c r="E52" s="24">
        <v>895148.68</v>
      </c>
      <c r="F52" s="40"/>
      <c r="G52" s="28" t="s">
        <v>15</v>
      </c>
    </row>
    <row r="53" spans="1:7" ht="12.75">
      <c r="A53" s="11"/>
      <c r="B53" s="12"/>
      <c r="C53" s="12"/>
      <c r="D53" s="13"/>
      <c r="E53" s="13"/>
      <c r="F53" s="13"/>
      <c r="G53" s="13"/>
    </row>
  </sheetData>
  <sheetProtection/>
  <mergeCells count="1">
    <mergeCell ref="A1:G1"/>
  </mergeCells>
  <printOptions/>
  <pageMargins left="0.7874015748031497" right="0.31496062992125984" top="1.0236220472440944" bottom="0.03937007874015748" header="0.3937007874015748" footer="0.3937007874015748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34" t="s">
        <v>147</v>
      </c>
      <c r="B1" s="32"/>
      <c r="C1" s="32"/>
      <c r="D1" s="32"/>
      <c r="E1" s="32"/>
      <c r="F1" s="32"/>
    </row>
    <row r="2" spans="1:6" ht="3.75" customHeight="1">
      <c r="A2" s="1"/>
      <c r="B2" s="14"/>
      <c r="C2" s="14"/>
      <c r="D2" s="14"/>
      <c r="E2" s="14"/>
      <c r="F2" s="14"/>
    </row>
    <row r="3" spans="1:6" ht="52.5" customHeight="1">
      <c r="A3" s="2" t="s">
        <v>2</v>
      </c>
      <c r="B3" s="2" t="s">
        <v>3</v>
      </c>
      <c r="C3" s="2" t="s">
        <v>148</v>
      </c>
      <c r="D3" s="2" t="s">
        <v>5</v>
      </c>
      <c r="E3" s="2" t="s">
        <v>6</v>
      </c>
      <c r="F3" s="2" t="s">
        <v>7</v>
      </c>
    </row>
    <row r="4" spans="1:6" ht="12.75">
      <c r="A4" s="2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</row>
    <row r="5" spans="1:6" ht="12.75">
      <c r="A5" s="17" t="s">
        <v>149</v>
      </c>
      <c r="B5" s="18" t="s">
        <v>150</v>
      </c>
      <c r="C5" s="19" t="s">
        <v>15</v>
      </c>
      <c r="D5" s="20">
        <v>855095.98</v>
      </c>
      <c r="E5" s="20">
        <v>-895148.68</v>
      </c>
      <c r="F5" s="21">
        <v>1750244.66</v>
      </c>
    </row>
    <row r="6" spans="1:6" ht="12.75">
      <c r="A6" s="8" t="s">
        <v>16</v>
      </c>
      <c r="B6" s="9"/>
      <c r="C6" s="10"/>
      <c r="D6" s="22"/>
      <c r="E6" s="22"/>
      <c r="F6" s="23"/>
    </row>
    <row r="7" spans="1:6" ht="12.75">
      <c r="A7" s="4" t="s">
        <v>151</v>
      </c>
      <c r="B7" s="5" t="s">
        <v>152</v>
      </c>
      <c r="C7" s="6" t="s">
        <v>15</v>
      </c>
      <c r="D7" s="25" t="s">
        <v>19</v>
      </c>
      <c r="E7" s="25" t="s">
        <v>19</v>
      </c>
      <c r="F7" s="27" t="s">
        <v>19</v>
      </c>
    </row>
    <row r="8" spans="1:6" ht="12.75">
      <c r="A8" s="8" t="s">
        <v>153</v>
      </c>
      <c r="B8" s="9"/>
      <c r="C8" s="10"/>
      <c r="D8" s="22"/>
      <c r="E8" s="22"/>
      <c r="F8" s="23"/>
    </row>
    <row r="9" spans="1:6" ht="6.75" customHeight="1">
      <c r="A9" s="4"/>
      <c r="B9" s="5" t="s">
        <v>152</v>
      </c>
      <c r="C9" s="6" t="s">
        <v>154</v>
      </c>
      <c r="D9" s="25" t="s">
        <v>19</v>
      </c>
      <c r="E9" s="25" t="s">
        <v>19</v>
      </c>
      <c r="F9" s="27" t="s">
        <v>19</v>
      </c>
    </row>
    <row r="10" spans="1:6" ht="12.75">
      <c r="A10" s="4" t="s">
        <v>155</v>
      </c>
      <c r="B10" s="5" t="s">
        <v>156</v>
      </c>
      <c r="C10" s="6" t="s">
        <v>15</v>
      </c>
      <c r="D10" s="25" t="s">
        <v>19</v>
      </c>
      <c r="E10" s="25" t="s">
        <v>19</v>
      </c>
      <c r="F10" s="27" t="s">
        <v>19</v>
      </c>
    </row>
    <row r="11" spans="1:6" ht="12.75">
      <c r="A11" s="8" t="s">
        <v>153</v>
      </c>
      <c r="B11" s="9"/>
      <c r="C11" s="10"/>
      <c r="D11" s="22"/>
      <c r="E11" s="22"/>
      <c r="F11" s="23"/>
    </row>
    <row r="12" spans="1:6" ht="5.25" customHeight="1">
      <c r="A12" s="4"/>
      <c r="B12" s="5" t="s">
        <v>156</v>
      </c>
      <c r="C12" s="6" t="s">
        <v>154</v>
      </c>
      <c r="D12" s="25" t="s">
        <v>19</v>
      </c>
      <c r="E12" s="25" t="s">
        <v>19</v>
      </c>
      <c r="F12" s="27" t="s">
        <v>19</v>
      </c>
    </row>
    <row r="13" spans="1:6" ht="12.75">
      <c r="A13" s="4" t="s">
        <v>157</v>
      </c>
      <c r="B13" s="5" t="s">
        <v>158</v>
      </c>
      <c r="C13" s="6" t="s">
        <v>159</v>
      </c>
      <c r="D13" s="24">
        <v>855095.98</v>
      </c>
      <c r="E13" s="24">
        <v>-895148.68</v>
      </c>
      <c r="F13" s="26">
        <v>1750244.66</v>
      </c>
    </row>
    <row r="14" spans="1:6" ht="12.75">
      <c r="A14" s="4" t="s">
        <v>160</v>
      </c>
      <c r="B14" s="5" t="s">
        <v>158</v>
      </c>
      <c r="C14" s="6" t="s">
        <v>161</v>
      </c>
      <c r="D14" s="24">
        <v>855095.98</v>
      </c>
      <c r="E14" s="24">
        <v>-895148.68</v>
      </c>
      <c r="F14" s="7">
        <v>1750244.66</v>
      </c>
    </row>
    <row r="15" spans="1:6" ht="12.75">
      <c r="A15" s="4" t="s">
        <v>162</v>
      </c>
      <c r="B15" s="5" t="s">
        <v>163</v>
      </c>
      <c r="C15" s="6" t="s">
        <v>164</v>
      </c>
      <c r="D15" s="24">
        <v>-36144269.54</v>
      </c>
      <c r="E15" s="24">
        <v>-17929984.73</v>
      </c>
      <c r="F15" s="15" t="s">
        <v>15</v>
      </c>
    </row>
    <row r="16" spans="1:6" ht="12.75">
      <c r="A16" s="4" t="s">
        <v>165</v>
      </c>
      <c r="B16" s="5" t="s">
        <v>163</v>
      </c>
      <c r="C16" s="6" t="s">
        <v>166</v>
      </c>
      <c r="D16" s="24">
        <v>-36144269.54</v>
      </c>
      <c r="E16" s="24">
        <v>-17929984.73</v>
      </c>
      <c r="F16" s="15" t="s">
        <v>15</v>
      </c>
    </row>
    <row r="17" spans="1:6" ht="12.75">
      <c r="A17" s="4" t="s">
        <v>167</v>
      </c>
      <c r="B17" s="5" t="s">
        <v>168</v>
      </c>
      <c r="C17" s="6" t="s">
        <v>169</v>
      </c>
      <c r="D17" s="24">
        <v>36999365.52</v>
      </c>
      <c r="E17" s="24">
        <v>17034836.05</v>
      </c>
      <c r="F17" s="15" t="s">
        <v>15</v>
      </c>
    </row>
    <row r="18" spans="1:6" ht="12.75">
      <c r="A18" s="4" t="s">
        <v>170</v>
      </c>
      <c r="B18" s="5" t="s">
        <v>168</v>
      </c>
      <c r="C18" s="6" t="s">
        <v>171</v>
      </c>
      <c r="D18" s="24">
        <v>36999365.52</v>
      </c>
      <c r="E18" s="24">
        <v>17034836.05</v>
      </c>
      <c r="F18" s="15" t="s">
        <v>15</v>
      </c>
    </row>
    <row r="19" spans="1:6" ht="7.5" customHeight="1">
      <c r="A19" s="11"/>
      <c r="B19" s="12"/>
      <c r="C19" s="12"/>
      <c r="D19" s="13"/>
      <c r="E19" s="13"/>
      <c r="F19" s="13"/>
    </row>
  </sheetData>
  <sheetProtection/>
  <mergeCells count="1">
    <mergeCell ref="A1:F1"/>
  </mergeCells>
  <printOptions/>
  <pageMargins left="0.3937007874015748" right="0.31496062992125984" top="0.6299212598425197" bottom="0.03937007874015748" header="0.3937007874015748" footer="0.3937007874015748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Земфира</cp:lastModifiedBy>
  <cp:lastPrinted>2022-08-17T06:06:51Z</cp:lastPrinted>
  <dcterms:created xsi:type="dcterms:W3CDTF">2022-07-21T12:43:23Z</dcterms:created>
  <dcterms:modified xsi:type="dcterms:W3CDTF">2022-08-17T06:09:06Z</dcterms:modified>
  <cp:category/>
  <cp:version/>
  <cp:contentType/>
  <cp:contentStatus/>
</cp:coreProperties>
</file>